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08A117D8-12FE-475D-9B91-4F65E796D4DD}" xr6:coauthVersionLast="46" xr6:coauthVersionMax="46" xr10:uidLastSave="{00000000-0000-0000-0000-000000000000}"/>
  <bookViews>
    <workbookView xWindow="-120" yWindow="-120" windowWidth="29040" windowHeight="15840" tabRatio="606" xr2:uid="{00000000-000D-0000-FFFF-FFFF00000000}"/>
  </bookViews>
  <sheets>
    <sheet name="Лист1" sheetId="1" r:id="rId1"/>
  </sheets>
  <externalReferences>
    <externalReference r:id="rId2"/>
  </externalReferences>
  <definedNames>
    <definedName name="_xlnm._FilterDatabase" localSheetId="0" hidden="1">Лист1!$A$14:$AB$133</definedName>
    <definedName name="_xlnm.Print_Area" localSheetId="0">Лист1!$A$1:$Y$138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2" i="1" l="1"/>
  <c r="L123" i="1"/>
  <c r="M123" i="1" s="1"/>
  <c r="L125" i="1" l="1"/>
  <c r="M125" i="1" s="1"/>
  <c r="M113" i="1" l="1"/>
  <c r="L122" i="1" l="1"/>
  <c r="L75" i="1" l="1"/>
  <c r="L82" i="1"/>
  <c r="L93" i="1"/>
  <c r="L94" i="1"/>
  <c r="L95" i="1"/>
  <c r="M119" i="1" l="1"/>
  <c r="M118" i="1"/>
  <c r="M117" i="1"/>
  <c r="L116" i="1" l="1"/>
  <c r="M116" i="1" s="1"/>
  <c r="L115" i="1"/>
  <c r="M115" i="1" s="1"/>
  <c r="M114" i="1"/>
  <c r="M111" i="1"/>
  <c r="M107" i="1"/>
  <c r="M104" i="1"/>
  <c r="L100" i="1" l="1"/>
  <c r="L98" i="1" l="1"/>
  <c r="M16" i="1" l="1"/>
  <c r="M20" i="1" l="1"/>
  <c r="M19" i="1"/>
  <c r="M18" i="1"/>
  <c r="M17" i="1"/>
  <c r="D5" i="1" l="1"/>
</calcChain>
</file>

<file path=xl/sharedStrings.xml><?xml version="1.0" encoding="utf-8"?>
<sst xmlns="http://schemas.openxmlformats.org/spreadsheetml/2006/main" count="2128" uniqueCount="568">
  <si>
    <t xml:space="preserve">БИН заказчика </t>
  </si>
  <si>
    <t>Наименование заказчика</t>
  </si>
  <si>
    <t>Финансовый год</t>
  </si>
  <si>
    <t>Акционерное общество "Казына Капитал Менеджмент"</t>
  </si>
  <si>
    <t>№</t>
  </si>
  <si>
    <t>Тип пункта плана</t>
  </si>
  <si>
    <t>Вид предмета закупок</t>
  </si>
  <si>
    <t>Код товара, работы, услуги</t>
  </si>
  <si>
    <t>Наименование закупаемых товаров, работ, услуг</t>
  </si>
  <si>
    <t>Краткая характеристика (описание) товаров, работ и услуг</t>
  </si>
  <si>
    <t>Дополнительная характеристика (на казахском языке)</t>
  </si>
  <si>
    <t>Дополнительная характеристика (на русском языке)</t>
  </si>
  <si>
    <t>Способ    закупок</t>
  </si>
  <si>
    <t>Единица измерения</t>
  </si>
  <si>
    <t xml:space="preserve">Количество, объём </t>
  </si>
  <si>
    <t>Цена за единицу, тенге без учета НДС</t>
  </si>
  <si>
    <t>Общая сумма, утвержденная  для закупки, тенге, без учета НДС</t>
  </si>
  <si>
    <t>Утвержденная сумма на первый год трехлетнего периода</t>
  </si>
  <si>
    <t>Прогнозная сумма на второй год трехлетнего периода, тенге</t>
  </si>
  <si>
    <t>Прогнозная сумма на третий год трехлетнего периода, тенге</t>
  </si>
  <si>
    <t>Планируемый срок объявления закупки (месяц)</t>
  </si>
  <si>
    <t>Срок поставки товара, выполнения работ, оказания услуг (на казахском языке)</t>
  </si>
  <si>
    <t>Срок поставки товара, выполнения работ, оказания услуг (на русском языке)</t>
  </si>
  <si>
    <t>КАТО</t>
  </si>
  <si>
    <t>Место поставки товара, выполнения работ, оказания услуг (на казахском языке)</t>
  </si>
  <si>
    <t>Место поставки товара, выполнения работ, оказания услуг (на русском языке)</t>
  </si>
  <si>
    <t>Размер авансового платежа, %</t>
  </si>
  <si>
    <t>Наименование инициатора закупок</t>
  </si>
  <si>
    <t>Примечание</t>
  </si>
  <si>
    <t>Товары</t>
  </si>
  <si>
    <t>01 Закупки, не превышающие финансовый год</t>
  </si>
  <si>
    <t>Товар</t>
  </si>
  <si>
    <t>710000000</t>
  </si>
  <si>
    <t>Мәңгілік Ел даңғылы, 55А ғимараты</t>
  </si>
  <si>
    <t>проспект Мангилик Ел, здание 55А</t>
  </si>
  <si>
    <t>Штука</t>
  </si>
  <si>
    <t xml:space="preserve">329959.900.000053 </t>
  </si>
  <si>
    <t xml:space="preserve">Продукция сувенирная </t>
  </si>
  <si>
    <t>Услуги</t>
  </si>
  <si>
    <t>Услуга</t>
  </si>
  <si>
    <t>Одна услуга</t>
  </si>
  <si>
    <t>611043.100.000000</t>
  </si>
  <si>
    <t>Услуги по доступу к Интернету</t>
  </si>
  <si>
    <t>Услуги, направленные на предоставление доступа к Интернету широкополосному по сетям проводным</t>
  </si>
  <si>
    <t>Интернет торабына жоғары жылдамдықты қосу</t>
  </si>
  <si>
    <t xml:space="preserve">Высокоскоростное подключение к сети Интернет </t>
  </si>
  <si>
    <t xml:space="preserve">Интернет </t>
  </si>
  <si>
    <t>611011.200.000000</t>
  </si>
  <si>
    <t>Услуги телефонной связи</t>
  </si>
  <si>
    <t>Услуги фиксированной местной, междугородней, международной телефонной связи</t>
  </si>
  <si>
    <t>Қалааралық және халықаралық байланыс ҚТС</t>
  </si>
  <si>
    <t>ГТС международная и междугородняя связь</t>
  </si>
  <si>
    <t xml:space="preserve">ГТС международная и междугородная связь </t>
  </si>
  <si>
    <t>Шарт жасаған күннен бастап 12 ай</t>
  </si>
  <si>
    <t>12 месяцев с даты заключения договора</t>
  </si>
  <si>
    <t>620230.000.000001</t>
  </si>
  <si>
    <t>Услуги по сопровождению и технической поддержке информационной системы</t>
  </si>
  <si>
    <t>743011.000.000000</t>
  </si>
  <si>
    <t>Услуги переводческие</t>
  </si>
  <si>
    <t>Переводческие услуги</t>
  </si>
  <si>
    <t>ДБУиФ</t>
  </si>
  <si>
    <t>1 С бағдарламалық қамтамасыз етуді істеп бітіру және қолдау</t>
  </si>
  <si>
    <t>Сопровождение и доработка программного обеспечения 1С</t>
  </si>
  <si>
    <t xml:space="preserve">Тех.сопровождение 1С </t>
  </si>
  <si>
    <t xml:space="preserve">620920.000.000013 </t>
  </si>
  <si>
    <t xml:space="preserve">Услуги по предоставлению доступа к информационным ресурсам </t>
  </si>
  <si>
    <t>Услуги по предоставлению доступа к информационным ресурсам (сертификация пользователей, получение доступа и др.)</t>
  </si>
  <si>
    <t>Ақпараттық жүйелер жиынтығына қолжетімділікті ұсыну қызметтері</t>
  </si>
  <si>
    <t>Услуги по предоставлению комплекта информационной системы</t>
  </si>
  <si>
    <t>Параграф.</t>
  </si>
  <si>
    <t>"Accuity"деректер базасына қолжетімділікке жазылу</t>
  </si>
  <si>
    <t>Подписка на доступ к базе данных "Accuity"</t>
  </si>
  <si>
    <t xml:space="preserve">Подписка на доступ к базе данных "Accuity" </t>
  </si>
  <si>
    <t>682012.960.000000</t>
  </si>
  <si>
    <t xml:space="preserve">Услуги по аренде административных/производственных помещений </t>
  </si>
  <si>
    <t>Нұр-Сұлтан қаласында кеңсежайларды жалдау</t>
  </si>
  <si>
    <t xml:space="preserve"> Аренда офисного помещения в городе Нур-Султан</t>
  </si>
  <si>
    <t>Аренда офиса</t>
  </si>
  <si>
    <t>771110.100.000000</t>
  </si>
  <si>
    <t>Услуги по аренде легковых автомобилей</t>
  </si>
  <si>
    <t>Услуги по аренде легковых автомобилей без водителя</t>
  </si>
  <si>
    <t>Автокөліктерді жүргізушісіз жалға алу қызметтері</t>
  </si>
  <si>
    <t>Аренда автотраспортных средств:</t>
  </si>
  <si>
    <t>682012.970.000001</t>
  </si>
  <si>
    <t xml:space="preserve">Услуги по аренде парковочных мест в автомобильном паркинге </t>
  </si>
  <si>
    <t xml:space="preserve">Автокөлікке паркинг жалдау  (4 орынтұрақ машина орны мөлшерінде) </t>
  </si>
  <si>
    <t xml:space="preserve">Аренда паркинга для автотранспорта  (в количестве 4 парковочных машиномест) </t>
  </si>
  <si>
    <t>Аренда паркинга</t>
  </si>
  <si>
    <t>841112.900.000021</t>
  </si>
  <si>
    <t>Услуги по транспортному обслуживанию служебным автотранспортом</t>
  </si>
  <si>
    <t>Қызыметтік автокөліктерге көліктік қызымет көрсету</t>
  </si>
  <si>
    <t xml:space="preserve">Услуги по транспортному обслуживанию служебным автотранспортом </t>
  </si>
  <si>
    <t>620920.000.000013</t>
  </si>
  <si>
    <t>Услуги по предоставлению доступа к информационным ресурсам</t>
  </si>
  <si>
    <t>Барлық саннатағы активтер, нарық секторлары мен елдер бойынша деректерге, жаналықтарға және талдамаға қолжетемділік</t>
  </si>
  <si>
    <t>Доступ к данным, новостям и аналитике по всем классам активов, рыночным секторам и странам</t>
  </si>
  <si>
    <t>Thomson Reuters</t>
  </si>
  <si>
    <t>712019.000.000010</t>
  </si>
  <si>
    <t xml:space="preserve">Услуги по проведению лабораторных/лабораторно-инструментальнх исследований/анализов </t>
  </si>
  <si>
    <t xml:space="preserve">Зертханалық / зертханалық-аспаптық зерттеулер/талдаулар жүргізу бойынша қызметтер </t>
  </si>
  <si>
    <t>0</t>
  </si>
  <si>
    <t>Прочие расходы</t>
  </si>
  <si>
    <t xml:space="preserve">Приложение к Приказу №___ от "___" ______________ 2020 г. </t>
  </si>
  <si>
    <t>декабрь 2020 г.</t>
  </si>
  <si>
    <t>с 01 января по 31 декабря 2021 года</t>
  </si>
  <si>
    <t>2021 жылғы 1 қаңтардан бастап 31 желтоқсанда қоса алғандағы кезеңге дейін</t>
  </si>
  <si>
    <t>Шарт жасаған күннен бастап 2021 жылғы 31 желтоқсанда қоса алғандағы кезеңге дейін</t>
  </si>
  <si>
    <t>с даты подписания договора по 31 декабря 2021 года</t>
  </si>
  <si>
    <t>АС</t>
  </si>
  <si>
    <t>ДКРКиС</t>
  </si>
  <si>
    <t>Сыйлық дәптері, ұсақ түйіршікті құрылымы бар жұмсақ күңгірт мұқаба, А5</t>
  </si>
  <si>
    <t xml:space="preserve"> Запрос ценовых предложений</t>
  </si>
  <si>
    <t>ДПО</t>
  </si>
  <si>
    <t>Комплаенс</t>
  </si>
  <si>
    <t>ДКФ/ДПФ</t>
  </si>
  <si>
    <t xml:space="preserve">Орыс тілінен ағылшын/қазақ тілдеріне қазақ/ағылшын тілдерінен орыс тіліне және ағылшын тілінен қазақ тіліне және керісінше аудару бойынша жазбаша аудару, орыс тілінен ағылшын тіліне және керісінше дәйекті/ілеспе аудару қызметін көрсету
</t>
  </si>
  <si>
    <t xml:space="preserve">Услуги по осуществлению письменного перевода с русского языка на английский/казахский языки с казахского/английского языков на русский язык и с английского на казахский язык и наоборот, устного последовательного/синхронного  перевода с русского на английский и наоборот </t>
  </si>
  <si>
    <t>Запрос ценовых предложений</t>
  </si>
  <si>
    <t xml:space="preserve">Заказ корпоративных сувениров </t>
  </si>
  <si>
    <t>Из одного источника путем прямого заключения договора</t>
  </si>
  <si>
    <t>Техникалық ерекшелікке сәйкес</t>
  </si>
  <si>
    <t>Согласно технической спецификации</t>
  </si>
  <si>
    <t>Шарикті қалам, материал: пластик, көк сия</t>
  </si>
  <si>
    <t>Шариковая ручка, материал: пластик, синие чернила</t>
  </si>
  <si>
    <t>Сыйлыққа арналған роликті қалам, материал: металл, қара сия</t>
  </si>
  <si>
    <t>Подарочная ручка роллер, материал: металл, черные чернила</t>
  </si>
  <si>
    <t>Ежедневник, мягкая матовая обложка с мелкой зернистой фактурой, формат А5</t>
  </si>
  <si>
    <t>Сыйлық күнделік дәптері, сызғышқа салынған табақтар, форматы А5</t>
  </si>
  <si>
    <t>Подарочный ежедневник,  мягкая обложка, формат А5</t>
  </si>
  <si>
    <t>Сыйлық флэш-дискісі, 4 Гб, карабин қысқышы бар</t>
  </si>
  <si>
    <t>Подарочный флеш-накопитель, 4 Gb, С зажимом для карабина</t>
  </si>
  <si>
    <t>Подарочная</t>
  </si>
  <si>
    <t>Годовой план  закупок товаров, работ и услуг</t>
  </si>
  <si>
    <t>620230.000.000004</t>
  </si>
  <si>
    <t>Услуги по модернизации информационной системы</t>
  </si>
  <si>
    <t>Ақпараттық жүйелерді жаңарту бойынша қызметтер</t>
  </si>
  <si>
    <t>Переход программы 1С Предприятия с платформы 8.2 на платформу 8.3</t>
  </si>
  <si>
    <t>Шарт жасаған күннен бастап 9 ай</t>
  </si>
  <si>
    <t>9 месяцев с даты заключения договора</t>
  </si>
  <si>
    <t>Модернизация AF149С</t>
  </si>
  <si>
    <t>Бухгалтерлік деректер базасына қолжетімділікті ұсыну қызметтері</t>
  </si>
  <si>
    <t>Услуги предоставления доступа к базе данных для бухгалтеров</t>
  </si>
  <si>
    <t>Доступ интернет ресурсу Учет.kz.</t>
  </si>
  <si>
    <t>Открытый тендер</t>
  </si>
  <si>
    <t xml:space="preserve">январь </t>
  </si>
  <si>
    <t xml:space="preserve">май </t>
  </si>
  <si>
    <t xml:space="preserve">110711.310.000002 </t>
  </si>
  <si>
    <t>Вода</t>
  </si>
  <si>
    <t>негазированная, неминеральная, питьевая, природная</t>
  </si>
  <si>
    <t>Газдалмаған ауыз су. Мөлдір. Артық иіс және татымсыз.  V 5 литрден жоғары.</t>
  </si>
  <si>
    <t>Питьевая природная негазированная. Прозрачная. Без посторонних привкусов и запахов. V выше 5 литров.</t>
  </si>
  <si>
    <t>Бутылка</t>
  </si>
  <si>
    <t xml:space="preserve"> не более 50%</t>
  </si>
  <si>
    <t>Питьевая вода</t>
  </si>
  <si>
    <t>110711.300.000000</t>
  </si>
  <si>
    <t xml:space="preserve">Вода  </t>
  </si>
  <si>
    <t>негазированная, минеральная, питьевая, природная</t>
  </si>
  <si>
    <t>Ауыз су, газдалмаған. ҚР СТ 1432-2005 сәйкес. Минералдануы 0,3 г/дм3 аспайды. Көлемі кемінде 0,5 литр пластик ыдыспен қапталған.</t>
  </si>
  <si>
    <t>Вода питьевая негазированная. Соотвтетствующая СТ РК 1432-2005. С минерализацией не более 0,3 г/дм3. Упакованная в пластиковую тару, объемом не менее 0,5 литра.</t>
  </si>
  <si>
    <t>Ауыз су, газдалмаған. ҚР СТ 1432-2005 сәйкес. Минералдануы 0,3 г/дм3 аспайды.   Көлемі кемінде 0,25 литр әйнек ыдыспен қапталған.</t>
  </si>
  <si>
    <t>Вода питьевая негазированная. Соотвтетствующая СТ РК 1432-2005. С минерализацией не более 0,3 г/дм3. Упакованная в стеклянную тару, объемом не менее 0,25 литра.</t>
  </si>
  <si>
    <t>620920.000.000017</t>
  </si>
  <si>
    <t>Услуги по заправке картриджей</t>
  </si>
  <si>
    <t>Картридждерді толтыру бойынша қызметттер</t>
  </si>
  <si>
    <t xml:space="preserve">Ежемесячное технич. обслуживание оргтехники и заправка картриджей </t>
  </si>
  <si>
    <t>692010.000.000002</t>
  </si>
  <si>
    <t>Услуги по проведению аудита финансовой отчетности</t>
  </si>
  <si>
    <t>Квазимемлекеттік сектор субъектілеріне арнайы мақсаттағы аудит жүргізу қызметтері</t>
  </si>
  <si>
    <t>Услуги по проведению аудита специального назначения субъектов квазигосударственного сектора</t>
  </si>
  <si>
    <t>ноябрь</t>
  </si>
  <si>
    <t>Шартқа қол қойған  күннен бастап 30 күнтізбелік күні ішінде</t>
  </si>
  <si>
    <t>30 календарных дней с даты подписания договора</t>
  </si>
  <si>
    <t>СВА</t>
  </si>
  <si>
    <t>Аудит специального назначения (государственный аудит)</t>
  </si>
  <si>
    <t>749020.000.000072</t>
  </si>
  <si>
    <t>Услуги по проведению аудита информационных технологий</t>
  </si>
  <si>
    <t>IT аудит</t>
  </si>
  <si>
    <t>181219.900.000005</t>
  </si>
  <si>
    <t xml:space="preserve">Услуги полиграфические по изготовлению/печатанию полиграфической продукции (кроме книг, фото, периодических изданий) </t>
  </si>
  <si>
    <t>Услуги полиграфические по изготовлению/печатанию полиграфической продукции (кроме книг, фото, периодических изданий)</t>
  </si>
  <si>
    <t>Компания қызметкерлері мен басшыларының визиткасын дайындау</t>
  </si>
  <si>
    <t>Изготовление визиток для руководства и сотрудников Компании</t>
  </si>
  <si>
    <t>май</t>
  </si>
  <si>
    <t xml:space="preserve">Изготовление визиток </t>
  </si>
  <si>
    <t>620920.000.000021</t>
  </si>
  <si>
    <t xml:space="preserve">Услуги по пользованию информационной системой Единый номенклатурный справочник товаров, работ и услуг </t>
  </si>
  <si>
    <t>Тауарлардың, жұмыстар мен қызметтердің бірыңғай номенклатуралық анықтамалығын жүргізу және ұсыну жөніндегі қызметтер</t>
  </si>
  <si>
    <t>Услуги по ведению и предоставлению Единого номенклатурного справочника товаров, работ и услуг</t>
  </si>
  <si>
    <t>Техническое сопровождение электронного портала закупок (Единый номенклатурный справочник товаров, работ и услуг на базе Евразийского электронного портала закупок)</t>
  </si>
  <si>
    <t xml:space="preserve">531012.200.000001 </t>
  </si>
  <si>
    <t>Услуги по пересылке регистрируемых почтовых отправлений</t>
  </si>
  <si>
    <t>Услуги по пересылке регистрируемых почтовых отправлений (внутренних и международных)</t>
  </si>
  <si>
    <t>Пошта қызметтері</t>
  </si>
  <si>
    <t xml:space="preserve">Почтовые услуги </t>
  </si>
  <si>
    <t>532011.110.000000</t>
  </si>
  <si>
    <t>Услуги по ускоренной/курьерской почтовой связи</t>
  </si>
  <si>
    <t>Пошта жөнелтілімдерін жедел өңдеу, тасымалдау, жеткізу жəне (немесе) тапсыру режимімен пошта жөнелтілімдерін салып жіберу бойынша қызметтер (ішкі және халықаралық)</t>
  </si>
  <si>
    <t>Услуги по пересылке почтовых отправлений с режимом ускоренной обработки, перевозки, доставки и (или) вручения почтовых отправлений (внутренних и международных)</t>
  </si>
  <si>
    <t>март</t>
  </si>
  <si>
    <t>январь</t>
  </si>
  <si>
    <t>691012.000.000001</t>
  </si>
  <si>
    <t>Услуги юридические консультационные</t>
  </si>
  <si>
    <t>Услуги юридические консультационные/услуги представительские, связанные с рынком ценных бумаг, в соответствии с правом и законодательством Республики Казахстан</t>
  </si>
  <si>
    <t>Жаңа ТИҚ (тікелей инвестициялар қорын) құру мақсатына арналған консультанттардың қызметтері</t>
  </si>
  <si>
    <t>Услуги консультантов для целей создания нового ФПИ (фонда прямых инвестиций)</t>
  </si>
  <si>
    <t>октябрь</t>
  </si>
  <si>
    <t>ДПФ</t>
  </si>
  <si>
    <t>Привлечение юридических и налоговых консультантов для целей создания новых ФПИ</t>
  </si>
  <si>
    <t xml:space="preserve">692031.000.000000 </t>
  </si>
  <si>
    <t xml:space="preserve">Услуги консультационные по вопросам налогообложения и налогового учета </t>
  </si>
  <si>
    <t>Услуги консультационные по вопросам налогообложения и налогового учета</t>
  </si>
  <si>
    <t>Жаңа ТИҚ (тікелей инвестициялар қорын) құру мақсатына арналған салық консультанттардың қызметтері</t>
  </si>
  <si>
    <t xml:space="preserve">Услуги налоговых консультантов для целей создания нового ФПИ (фонда прямых инвестиций) </t>
  </si>
  <si>
    <t>"Preqin" Инвесторлар деректер базасына қолжетімділікке жазылу</t>
  </si>
  <si>
    <t>Подписка на доступ к базе данных инвесторов "Preqin"</t>
  </si>
  <si>
    <t>ДПФ/ДКФ</t>
  </si>
  <si>
    <t xml:space="preserve">Preqin </t>
  </si>
  <si>
    <t>742023.000.000000</t>
  </si>
  <si>
    <t>Услуги по фото/видеосъемке</t>
  </si>
  <si>
    <t>Фото / бейнетүсірілім бойынша қызметтер</t>
  </si>
  <si>
    <t>931919.900.000000</t>
  </si>
  <si>
    <t>Услуги по размещению информационных материалов в средствах массовой информации</t>
  </si>
  <si>
    <t>PR-жобаларды бұқаралық ақпарат құралдарында, әлеуметтік желілерде және Интернетте іске асыру</t>
  </si>
  <si>
    <t>Реализация PR-проектов в СМИ, в социальных сетях и интернете</t>
  </si>
  <si>
    <t>Реализация PR-проектов в СМИ, в соц.сетях и интернете (размещение материалов на портале kapital.kz)</t>
  </si>
  <si>
    <t>Реализация PR-проектов в СМИ, в соц.сетях и интернете (размещение материалов на портале zakon.kz)</t>
  </si>
  <si>
    <t>Реализация PR-проектов в СМИ, в соц.сетях и интернете (размещение материалов на портале forbes.kz)</t>
  </si>
  <si>
    <t>Реализация PR-проектов в СМИ, в соц.сетях и интернете (размещение материалов/участие в телепередаче на телеканале Хабар 24)</t>
  </si>
  <si>
    <t>Реализация PR-проектов в СМИ, в соц.сетях и интернете (размещение материалов на портале Dknews.kz)</t>
  </si>
  <si>
    <t>Реализация PR-проектов в СМИ, в соц.сетях и интернете (размещение материалов в печатном издании Курсив)</t>
  </si>
  <si>
    <t>749020.000.000066</t>
  </si>
  <si>
    <t>Услуги рейтингового агентства</t>
  </si>
  <si>
    <t>620920.000.000015</t>
  </si>
  <si>
    <t>Услуги графических дизайнеров</t>
  </si>
  <si>
    <t xml:space="preserve">Разработка дизайна  </t>
  </si>
  <si>
    <t>Имидждік және полиграфиялық өнімдердің дизайнын әзірлеу жөніндегі қызметтер</t>
  </si>
  <si>
    <t>Услуги по разработке дизайна имиджевой и полиграфической продукции</t>
  </si>
  <si>
    <t>Разработка дизайна имиджевой и полиграфической продукции</t>
  </si>
  <si>
    <t xml:space="preserve">Изготовление полиграфической и имиджевой продукции </t>
  </si>
  <si>
    <t>823011.000.000000</t>
  </si>
  <si>
    <t>Услуги по организации/проведению конференций/семинаров/форумов/конкурсов/корпоративных/спортивных/культурных/праздничных и аналогичных мероприятий</t>
  </si>
  <si>
    <t>Онлайн инвест-форум өткізу</t>
  </si>
  <si>
    <t xml:space="preserve">Проведение онлайн инвест-форума </t>
  </si>
  <si>
    <t xml:space="preserve">Проведение онлайн-форума </t>
  </si>
  <si>
    <t>591113.000.000001</t>
  </si>
  <si>
    <t>Услуги по подготовке/производству/выпуску видеосюжетов, роликов и аналогичных видеозаписей</t>
  </si>
  <si>
    <t>Изготовление информационно-презентационных роликов</t>
  </si>
  <si>
    <t>Презентациялық және көркемдік-қойылымдық роликтер жасау</t>
  </si>
  <si>
    <t xml:space="preserve">Создание презентационных и художественно-постановочных роликов </t>
  </si>
  <si>
    <t>Услуги по полиграфической печати годового отчета</t>
  </si>
  <si>
    <t xml:space="preserve">жылдық есепті полиграфиялық басып шығару </t>
  </si>
  <si>
    <t xml:space="preserve">Полиграфическая печать годового отчета </t>
  </si>
  <si>
    <t>841112.900.000016</t>
  </si>
  <si>
    <t>Услуги по подготовке/верификации/сопровождению финансовых/экономических/бухгалтерских/производственных отчетов</t>
  </si>
  <si>
    <t>Компанияның жылдық есебін шығару, дизайнын әзірлеу жөніндегі қызметтер</t>
  </si>
  <si>
    <t>Услуги по разработке дизайна, выпуску годового отчета компании</t>
  </si>
  <si>
    <t>с 01 января по 30 сентября 2021 года</t>
  </si>
  <si>
    <t>2021 жылғы 1 қаңтардан бастап 30 қыркүйек қоса алғандағы кезеңге дейін</t>
  </si>
  <si>
    <t xml:space="preserve">Электрондық құжат айналымы жүйесін енгізу және қолдау </t>
  </si>
  <si>
    <t>Внедрение и сопровождение системы электронного документооборота</t>
  </si>
  <si>
    <t xml:space="preserve">Тех.сопровождение СЭД </t>
  </si>
  <si>
    <t>Услуги по доступу к Интернету
резервному</t>
  </si>
  <si>
    <t xml:space="preserve">Высокоскоростное подключение к сети Интернет резервный </t>
  </si>
  <si>
    <t>февраль</t>
  </si>
  <si>
    <t xml:space="preserve">февраль </t>
  </si>
  <si>
    <t>июль</t>
  </si>
  <si>
    <t xml:space="preserve">июнь </t>
  </si>
  <si>
    <t xml:space="preserve">172314.500.000002 </t>
  </si>
  <si>
    <t xml:space="preserve">Бумага для офисного оборудования </t>
  </si>
  <si>
    <t>Одна пачка</t>
  </si>
  <si>
    <t xml:space="preserve">Шартқа қол қойған  күннен бастап күнтізбелік 15 күн ішінде </t>
  </si>
  <si>
    <t xml:space="preserve">в течение 15 календарных дней с даты подписания договора </t>
  </si>
  <si>
    <t>канцтовары</t>
  </si>
  <si>
    <t xml:space="preserve">222925.500.000007 </t>
  </si>
  <si>
    <t>Карандаш</t>
  </si>
  <si>
    <t xml:space="preserve">автоматический </t>
  </si>
  <si>
    <t>Пластмассалық, түрлі түсті корпус</t>
  </si>
  <si>
    <t>Пластмассовый, корпус цветной</t>
  </si>
  <si>
    <t xml:space="preserve">329912.130.000000 </t>
  </si>
  <si>
    <t xml:space="preserve">Ручка канцелярская </t>
  </si>
  <si>
    <t>шариковая</t>
  </si>
  <si>
    <t>172312.700.000011</t>
  </si>
  <si>
    <t>Стикер</t>
  </si>
  <si>
    <t xml:space="preserve">бумажный, для заметок </t>
  </si>
  <si>
    <t>75 х 75 мм, қорабында кемінде 100 дана</t>
  </si>
  <si>
    <t>75 х 75 мм,  в пачке не менее 100 шт</t>
  </si>
  <si>
    <t>329959.900.000018</t>
  </si>
  <si>
    <t>Индекс</t>
  </si>
  <si>
    <t>самоклеющийся</t>
  </si>
  <si>
    <t>Жинағы желімді бетбелгі 12х45мм және 25х45 мм, жинақта 4 түс х 25 дана, пластикалық</t>
  </si>
  <si>
    <t xml:space="preserve">Набор клеевых закладок 12х45мм и 25х45 мм, в наборе 4 цвета х 25шт, пластиковые  </t>
  </si>
  <si>
    <t>Набор</t>
  </si>
  <si>
    <t>апрель</t>
  </si>
  <si>
    <t>749012.000.000003</t>
  </si>
  <si>
    <t>Услуги по оценке ценных бумаг, долей участия в юридических лицах, имущества</t>
  </si>
  <si>
    <t>Тікелей инвестициялар қорларына қатысу үлесінің нарықтық  құнын анықтау жөніндегі қызметтер</t>
  </si>
  <si>
    <t>Услуги по определению рыночной стоимости долей участия в фондах прямых инвестиций</t>
  </si>
  <si>
    <t>ДКФ</t>
  </si>
  <si>
    <t>Услуги оценщиков</t>
  </si>
  <si>
    <t>С даты подписания договора по 31 декабря 2021 года</t>
  </si>
  <si>
    <t>Техникалық шартқа / келісімшартқа сәйкес</t>
  </si>
  <si>
    <t>Согласно технческой спецификации/Договору</t>
  </si>
  <si>
    <t>С 01 января по 31 декабря 2021 года</t>
  </si>
  <si>
    <t>ДУР</t>
  </si>
  <si>
    <t>Услуги по определению рыночной стоимости долей участия в товариществе с ограниченной ответственностью</t>
  </si>
  <si>
    <t>Шектеулі серіктестікте қатысу үлесінің нарықтық  құнын анықтау жөніндегі қызметтер</t>
  </si>
  <si>
    <t>Услуги по определению рыночной стоимости акций</t>
  </si>
  <si>
    <t>Услуги по определению рыночной стоимости долей участия в юридических лицах</t>
  </si>
  <si>
    <t>Акциялардың нарықтық  құнын анықтау жөніндегі қызметтер</t>
  </si>
  <si>
    <t>Заңды тұлғаларда қатысу үлесінің нарықтық  құнын анықтау жөніндегі қызметтер</t>
  </si>
  <si>
    <t>Дефолттың ықтималдығын (PD) бағалау моделінің шеңберінде несиелік тәуекелді бағалаудың қазіргі тәсілдерін жетілдіру, инвестициялық портфельдің сапасын бағалау үшін баллдық-рейтингтік жүйені енгізу.</t>
  </si>
  <si>
    <t>Совершенствование существующих подходов к оценке кредитного риска в рамках модели по оценке вероятности дефолта (PD), внедрение балльно-рейтинговой системы оценки качества инвестиционного портфеля.</t>
  </si>
  <si>
    <t>Техникалық сипаттамаға  сәйкес</t>
  </si>
  <si>
    <t xml:space="preserve">773312.000.000000 </t>
  </si>
  <si>
    <t xml:space="preserve">Услуги по аренде серверного оборудования </t>
  </si>
  <si>
    <t>Деректерді резервтік көшіруге арналған серверлік жабдықтарды  жалға алу</t>
  </si>
  <si>
    <t>Аренда серверного оборудования для резервного копирования данных</t>
  </si>
  <si>
    <t>Техникалық сипаттамаға сәйкес</t>
  </si>
  <si>
    <t>август</t>
  </si>
  <si>
    <t>582931.100.000000</t>
  </si>
  <si>
    <t>Услуги по лицензированию готового программного обеспечения системного</t>
  </si>
  <si>
    <t>Услуги по получению лицензий на готовое программное обеспечение системное, без получения авторских и имущественных прав</t>
  </si>
  <si>
    <t>Авторлық құқық және жеке меншік құқығынсыз, дайын бағдарламалық жасақтамаға лицензия алу бойынша қызметтер</t>
  </si>
  <si>
    <t>Приобретение лицензий office 365</t>
  </si>
  <si>
    <t>декабрь</t>
  </si>
  <si>
    <t>Шартқа қол қойған  күннен бастап 15 күнтізбелік күні ішінде</t>
  </si>
  <si>
    <t>15 календарных дней с даты подписания договора</t>
  </si>
  <si>
    <t>DLP система (программное обеспечение для предотвращения утечки данных, наблюдение, протоколирование, запись, хранение)</t>
  </si>
  <si>
    <t>Жұмыс станциясы және интернет-шлюз, файл серверін қорғау, антивирус қорғауы</t>
  </si>
  <si>
    <t>Антивирусная защита, защита файлового сервера, интернет-шлюза и рабочих станций</t>
  </si>
  <si>
    <t>Шартқа қол қойған  күннен бастап 12 ай</t>
  </si>
  <si>
    <t xml:space="preserve">12 месяцев с даты подписания договора </t>
  </si>
  <si>
    <t xml:space="preserve">Лицензия на антивирусную программу </t>
  </si>
  <si>
    <t>262011.100.000002</t>
  </si>
  <si>
    <t>Ноутбук</t>
  </si>
  <si>
    <t>Мультимедийный, диагональ экрана 12-15 дюйма, производительность высокая</t>
  </si>
  <si>
    <t>Мультимедийный планшет</t>
  </si>
  <si>
    <t>Ноутбуки</t>
  </si>
  <si>
    <t>Автоматтандыру туралы ақпаратты басқару,қорғау, деректерді жинау, есеп беру</t>
  </si>
  <si>
    <t>Для управления информацией по автоматизации, защите, сбору данных, формированию отчетов</t>
  </si>
  <si>
    <t>1С Предприятие 8.3 Лицензия на сервер</t>
  </si>
  <si>
    <t>Лицензия на сервер MS SQL для пользователей 1 С</t>
  </si>
  <si>
    <t>Клиентский доступ на 10 рабочих мест</t>
  </si>
  <si>
    <t>Программное обеспечение</t>
  </si>
  <si>
    <t>620129.000.000000</t>
  </si>
  <si>
    <t>оригинал программного обеспечения (кроме услуг по разработке программных обеспечении по заказу)</t>
  </si>
  <si>
    <t>Услуги по интеграции внутренних нормативных документов АО "Казына Капитал менеджмент" с нормативно-правовой базой Республики Казахстан</t>
  </si>
  <si>
    <t>«Қазына Капитал Менеджмент» АҚ ішкі нормативтік құжаттарын Қазақстан Республикасының нормативтік-құқықтық базасымен интеграциялау бойынша қызметтер</t>
  </si>
  <si>
    <t>Информационная система "Параграф"</t>
  </si>
  <si>
    <t>Проведение онлайн-форума для предпринимателей</t>
  </si>
  <si>
    <t>100%</t>
  </si>
  <si>
    <t>Шартқа қол қойған күннен бастап 31 желтоқсанда қоса алғандағы кезеңге дейін</t>
  </si>
  <si>
    <t xml:space="preserve">декабрь </t>
  </si>
  <si>
    <t>Формат А4, плотность 80 г/м2, 21х29,5 см</t>
  </si>
  <si>
    <t>Өлшемі А4, тығыздығы 80 г/м2, 21х29,5 см, бумада 500 парақ</t>
  </si>
  <si>
    <t>Формат А4, плотность 80 г/м2, 21х29,5 см, в пачке 500 листов</t>
  </si>
  <si>
    <t>MS SQL Server Standard 2019 лицензиясына лицензия 1С: Қазақстан үшін Enterprise 8 қолданушылары</t>
  </si>
  <si>
    <t>Лицензия на сервер MS SQL Server Standard 2019 Runtime для пользователей 1С: Предприятие 8 для Казахстана</t>
  </si>
  <si>
    <t>MS SQL Server 2019 жұмыс уақытына 1С: Қазақстан үшін Enterprise 8-ге 10 жұмыс орнына клиенттің кіруі</t>
  </si>
  <si>
    <t>Клиентский доступ на 10 рабочих мест к MS SQL Server 2019 Runtime для 1С: Предприятие 8 для Казахстана</t>
  </si>
  <si>
    <t>749020.000.000010</t>
  </si>
  <si>
    <t>Услуги по медицинскому страхованию на случай болезни</t>
  </si>
  <si>
    <t>Қызметкерлерді медициналық сақтандыру</t>
  </si>
  <si>
    <t>Медицинское страхование сотрудников</t>
  </si>
  <si>
    <t>Келісімшартқа сәйкес</t>
  </si>
  <si>
    <t>согласно Договору</t>
  </si>
  <si>
    <t>Медицинское страхование</t>
  </si>
  <si>
    <t xml:space="preserve">841311.000.000001 </t>
  </si>
  <si>
    <t>Услуги по обучению персонала/сотрудников</t>
  </si>
  <si>
    <t>Услуги по обучению (обучению/тренинги/подготовке/переподготовке/повышению квалификации)</t>
  </si>
  <si>
    <t>согласно Технической спецификации</t>
  </si>
  <si>
    <t xml:space="preserve">Подготовка кадров и повышение квалификации сотрудников </t>
  </si>
  <si>
    <t>100</t>
  </si>
  <si>
    <t>"ДипИФР" тақырыбына өткізілетін Оқытатын тренингтер мен семинарларды ұйымдастыруды қосқанда, қызметкерлерді дайындау, қайта дайындау және біліктілігін көтеру.</t>
  </si>
  <si>
    <t>Подготовка, переподготовка и повышение квалификации работников,включая организацию обучающих тренингов и семинаров на тему "ДипИФР"</t>
  </si>
  <si>
    <t>г.Нур-Султан</t>
  </si>
  <si>
    <t>Подготовка кадров и повышение квалификации руководителей</t>
  </si>
  <si>
    <t>"Қаржы менеджменті" тақырыбына өткізілетін Оқытатын тренингтер мен семинарларды ұйымдастыруды қосқанда, қызметкерлерді дайындау, қайта дайындау және біліктілігін көтеру.</t>
  </si>
  <si>
    <t>Подготовка, переподготовка и повышение квалификации работников,включая организацию обучающих тренингов и семинаров на тему "Финансовый менеджмент"</t>
  </si>
  <si>
    <t>"Кәсіби басқарушылық коучинг" тақырыбына өткізілетін Оқытатын тренингтер мен семинарларды ұйымдастыруды қосқанда, қызметкерлерді дайындау, қайта дайындау және біліктілігін көтеру.</t>
  </si>
  <si>
    <t>1С: Кәсіпорын 8.3 PROF. Сервер лицензиясы (x86-64). Қазақстанға электронды жеткізілім</t>
  </si>
  <si>
    <t>1С:Предприятие 8.3 ПРОФ. Лицензия на сервер (x86-64). Электронная поставка для Казахстана</t>
  </si>
  <si>
    <t>Электрондық және баспа имидждік өнімдерді шығару, теруді әзірлеу, күнтізбені әзірлеу және басқада имидждік өнімдерді басып шығару бойынша қызметтер</t>
  </si>
  <si>
    <t>Услуги по разработке дизайна электронной и печатной имиджевой продукции,   подготовке набора, изготовления  календарей  и печати прочей  имиджевой продукции</t>
  </si>
  <si>
    <t xml:space="preserve">823011.000.000000  </t>
  </si>
  <si>
    <t xml:space="preserve">Услуги по организации/проведению конференций/семинаров/форумов/конкурсов/корпоративных/спортивных/культурных/праздничных и аналогичных мероприятий </t>
  </si>
  <si>
    <t>"Коммуникация және лидерство" тақырыбына  семинарлар ұйымдастыру және өткізу</t>
  </si>
  <si>
    <t>Услуги по организации семинаров на тему  "Коммуникация и лидерство"</t>
  </si>
  <si>
    <t>"Стратегия және даму" тақырыбына  семинарлар ұйымдастыру және өткізу</t>
  </si>
  <si>
    <t>Услуги по организации семинаров на тему "Стратегия и развитие"</t>
  </si>
  <si>
    <t>Услуги по организации семианров на тему "Профессиональный коучинг для руководителей "</t>
  </si>
  <si>
    <t>282323.900.000008</t>
  </si>
  <si>
    <t>Антистеплер</t>
  </si>
  <si>
    <t>для скоб</t>
  </si>
  <si>
    <t>Қапсырмаларды кетіретін құрал No 10, 24/6, 26/6, қара</t>
  </si>
  <si>
    <t>Антистеплер №10, 24/6, 26/6, черный</t>
  </si>
  <si>
    <t>172312.700.000000</t>
  </si>
  <si>
    <t>Бумага</t>
  </si>
  <si>
    <t>для заметок</t>
  </si>
  <si>
    <t>өздігінен жабысатын, кем дегенде 75х75, бір қаптамада 100л</t>
  </si>
  <si>
    <t>самоклеящиеся не меньше 75х75, в одной упаковке 100л</t>
  </si>
  <si>
    <t>одна пачка</t>
  </si>
  <si>
    <t>329915.300.000003</t>
  </si>
  <si>
    <t>Грифель</t>
  </si>
  <si>
    <t>твердо-мягкий</t>
  </si>
  <si>
    <t>автоматты қарындаштар үшін -0,5 мл, бір дана 24 дана</t>
  </si>
  <si>
    <t>для автоматических карандашей -0,5 мл, в одной упаковке 24 шт</t>
  </si>
  <si>
    <t>набор</t>
  </si>
  <si>
    <t>автоматты қарындаштар үшін -0,7 мл, бір дана 24 дана</t>
  </si>
  <si>
    <t>для автоматических карандашей -0,7 мл, в одной упаковке 24 шт</t>
  </si>
  <si>
    <t>329916.100.000002</t>
  </si>
  <si>
    <t>Доска</t>
  </si>
  <si>
    <t>маркерная (магнитная)</t>
  </si>
  <si>
    <t>штука</t>
  </si>
  <si>
    <t>222925.500.000011</t>
  </si>
  <si>
    <t>Маркер</t>
  </si>
  <si>
    <t>пластиковый, стирающийся</t>
  </si>
  <si>
    <t>дөңгелек (көк, қызыл қара, жасыл)</t>
  </si>
  <si>
    <t>круглый, для доски (синий, красный черный, зеленый)</t>
  </si>
  <si>
    <t>282323.900.000005</t>
  </si>
  <si>
    <t>Дырокол</t>
  </si>
  <si>
    <t>канцелярский, механический</t>
  </si>
  <si>
    <t>Корпустың материалы: металл.
 Кем дегенде 20 параққа арналған тесіктер жасауға арналған парақтарға арналған соққының тартылатын сызғышы бар</t>
  </si>
  <si>
    <t>Материал корпуса: металл.
 Дырокол для листов, рассчитанный на пробитие отверстий на не менее 20 листов, имеет выдвижную линейку</t>
  </si>
  <si>
    <t>282312.100.000000</t>
  </si>
  <si>
    <t>Калькулятор</t>
  </si>
  <si>
    <t>бухгалтерский</t>
  </si>
  <si>
    <t>өлшемі: 58 X 87 X 12 MM, ақшалай сомалармен жұмыс істеуге арналған қосымша қаражат есебімен («00» және «000» түймелері бөлшек бөлімнің белгіленген санының саны).</t>
  </si>
  <si>
    <t>размер:58 X 87 X 12 ММ, Бухгалтерский с дополнительными средствами для работ с денежными суммами (кнопки «00» и «000» фиксированное количество разрядов дробной части).</t>
  </si>
  <si>
    <t>222925.500.000008</t>
  </si>
  <si>
    <t>механический</t>
  </si>
  <si>
    <t>Автоматты қорғасын беру 0,5 мм</t>
  </si>
  <si>
    <t>Автоматическая подача грифеля на 0,5мм</t>
  </si>
  <si>
    <t>329915.100.000000</t>
  </si>
  <si>
    <t>простой</t>
  </si>
  <si>
    <t>Қарындаштар өшіргішпен</t>
  </si>
  <si>
    <t>Карандаши с ластиком</t>
  </si>
  <si>
    <t>329916.300.000002</t>
  </si>
  <si>
    <t>Краска</t>
  </si>
  <si>
    <t>штемпельная</t>
  </si>
  <si>
    <t>Сұйық-көк, 30мл.</t>
  </si>
  <si>
    <t>Мастика-синяя, 30мл.</t>
  </si>
  <si>
    <t>Клей</t>
  </si>
  <si>
    <t>ПВA негізіндегі  желім таяқшасы, 36 г.</t>
  </si>
  <si>
    <t>Клей-карандаш  на ПВА основе, 36 г</t>
  </si>
  <si>
    <t>257111.910.000001</t>
  </si>
  <si>
    <t>Ножницы</t>
  </si>
  <si>
    <t>канцелярские</t>
  </si>
  <si>
    <t>169мм баспайтын болаттан жасалған қайшы, пластикалық қара тұтқалар</t>
  </si>
  <si>
    <t>Ножницы из нержавеющей стали 169 мм, пластиковые черные ручки</t>
  </si>
  <si>
    <t>172313.500.000008</t>
  </si>
  <si>
    <t>Папка</t>
  </si>
  <si>
    <t>из мелованного картона, формат А4</t>
  </si>
  <si>
    <t xml:space="preserve">Папка - байланыстырушы, Формат: A4.
Материал: картон
Түсі ақ </t>
  </si>
  <si>
    <t xml:space="preserve">Папка - скоросшиватель, Формат: А4.
Материал: картон
Цвет: белый </t>
  </si>
  <si>
    <t>222925.700.000027</t>
  </si>
  <si>
    <t>пластиковая, формат А4</t>
  </si>
  <si>
    <t>Жоғарғы парағы мөлдір қапсырма бар. A4, проза. тит. мұқаба, түрлі-түсті</t>
  </si>
  <si>
    <t xml:space="preserve">Папка-скоросшиватель с верхним прозрачным листом. А4, проз. тит. обложка, цвета разные </t>
  </si>
  <si>
    <t>259923.500.000006</t>
  </si>
  <si>
    <t>Скоба</t>
  </si>
  <si>
    <t>для канцелярских целей, проволочная</t>
  </si>
  <si>
    <t>№ 24/6 степлерге арналған қапсырмалар қапсырма сыйымдылығы 25 параққа дейін (1000 дана) степлерге арналған.</t>
  </si>
  <si>
    <t>Скобы для степлера № 24/6 предназначены для степлеров со сшивающей способностью до 25 листов (1000 шт)</t>
  </si>
  <si>
    <t>№ 26/6 степлерге арналған қапсырмалар қапсырма сыйымдылығы 25 параққа дейін (1000 дана) степлерге арналған</t>
  </si>
  <si>
    <t>Скобы для степлера № 26/6 предназначены для степлеров со сшивающей способностью до 25 листов (1000 шт)</t>
  </si>
  <si>
    <t>329959.900.000082</t>
  </si>
  <si>
    <t>Скотч</t>
  </si>
  <si>
    <t>полипропиленовый</t>
  </si>
  <si>
    <t>Орауыш жабысқақ лента, 48 мм х 132 м, мөлдір</t>
  </si>
  <si>
    <t>Лента клейкая упаковочная, 48 мм х 132 м, прозрачный</t>
  </si>
  <si>
    <t>222925.900.000013</t>
  </si>
  <si>
    <t>Диспенсер</t>
  </si>
  <si>
    <t>для скрепок</t>
  </si>
  <si>
    <t>28 мм металл қыстырғышпен, қара</t>
  </si>
  <si>
    <t>с металл. скрепками 28 мм, черный</t>
  </si>
  <si>
    <t>259923.500.000005</t>
  </si>
  <si>
    <t>Скрепка</t>
  </si>
  <si>
    <t>канцелярская, металлическая</t>
  </si>
  <si>
    <t xml:space="preserve">Пішім: 26 мм
Материал: металл
Түсі: алтын, 1000 </t>
  </si>
  <si>
    <t>Формат: 26мм
Материал: металл
Цвет: золото, 1000</t>
  </si>
  <si>
    <t>Пішім: 33 мм
Материал: металл
Түсі: алтын, 100</t>
  </si>
  <si>
    <t>Формат: 33 мм
Материал: металл
Цвет: золото, 100</t>
  </si>
  <si>
    <t>282323.900.000002</t>
  </si>
  <si>
    <t>Степлер</t>
  </si>
  <si>
    <t xml:space="preserve">№24 / 6-26 / 6 қапсырмаларына арналған степлер, 20 литрге дейін, әр түрлі </t>
  </si>
  <si>
    <t>Степлер на скобы №24/6-26/6, до 20 л., ассорти (черный, синий, зеленый)</t>
  </si>
  <si>
    <t>№10 степлер-мини, 10 литрге дейін, қара</t>
  </si>
  <si>
    <t>Степлер-мини №10, до 10 л., черный</t>
  </si>
  <si>
    <t>139616.900.000040</t>
  </si>
  <si>
    <t>Нить</t>
  </si>
  <si>
    <t>для переплета документов, синтетическая</t>
  </si>
  <si>
    <t xml:space="preserve">Құжаттарды ресімдеуге арналған жіп, 200м. ақ түсті </t>
  </si>
  <si>
    <t xml:space="preserve">Нить для подшивки документов, 200м. цвет белый </t>
  </si>
  <si>
    <t>172313.100.000004</t>
  </si>
  <si>
    <t>Журнал</t>
  </si>
  <si>
    <t>для учета</t>
  </si>
  <si>
    <t>Жеке еңбек шарттарын тіркеу кітабы, 50 б. A4</t>
  </si>
  <si>
    <t>Книга регистрации инд. трудовых договоров, 50 л. А4</t>
  </si>
  <si>
    <t>172313.100.000003</t>
  </si>
  <si>
    <t>Книга</t>
  </si>
  <si>
    <t>учета</t>
  </si>
  <si>
    <t>No Т2 А4 формасындағы жеке карта, қағаз, жеке істерге арналған, қалың қағаз.</t>
  </si>
  <si>
    <t>Личная карточка формы №Т2 А4, бумажные, для личных дел, плотная бумага.</t>
  </si>
  <si>
    <t>кітап А4, мат ауданы. қатты мұқаба, 96 парақ, тор</t>
  </si>
  <si>
    <t>Книга учета А4, матовая обл. твердый переплет, 96 л., клетка</t>
  </si>
  <si>
    <t>222925.500.000012</t>
  </si>
  <si>
    <t>пластиковый, нестираемый</t>
  </si>
  <si>
    <t>Тұрақты маркер, дөңгелек, түрлі-түсті және ақ</t>
  </si>
  <si>
    <t xml:space="preserve">Маркер перманентный, круглый, цветной и белый </t>
  </si>
  <si>
    <t>172313.900.000000</t>
  </si>
  <si>
    <t>Короб</t>
  </si>
  <si>
    <t>для хранения документов, картонный</t>
  </si>
  <si>
    <t>Жинақтауыш мұрағат түрі: папка-бұрыш, берік гофра-картон, ені 150 мм, сақтауға арналған А4 форматты, өлшемі 265*150*325 мм.</t>
  </si>
  <si>
    <t>Накопитель архивный тип:Папка-уголок, из прочного гофрокартона, ширина 150 мм, для хранения бумаги формата А4, Размер 265*150*325 мм.</t>
  </si>
  <si>
    <t>151212.900.000063</t>
  </si>
  <si>
    <t>адресная, из текстильного материала</t>
  </si>
  <si>
    <t>Құжаттарға қол қоюға арналған мекенжай папкасы. Бумвинил материалы, «қол қою үшін» деген жазу, көк түсте A4</t>
  </si>
  <si>
    <t>Папка адресная для подписания документов. Надпись "На подпись" материал бумвинил, в синем цвете А4</t>
  </si>
  <si>
    <t>272011.900.000004</t>
  </si>
  <si>
    <t>Батарейка</t>
  </si>
  <si>
    <t>тип АА</t>
  </si>
  <si>
    <t>АА саусақты типті батарея</t>
  </si>
  <si>
    <t>Батарейка пальчиковая типа АА</t>
  </si>
  <si>
    <t>Упаковка</t>
  </si>
  <si>
    <t>272011.900.000003</t>
  </si>
  <si>
    <t xml:space="preserve"> тип ААА</t>
  </si>
  <si>
    <t>ААА шынашақ типті батарейка</t>
  </si>
  <si>
    <t>Батарейка мизинчиковая типа ААА</t>
  </si>
  <si>
    <t>141932.350.000020</t>
  </si>
  <si>
    <t>Маска</t>
  </si>
  <si>
    <t>одноразовая</t>
  </si>
  <si>
    <t>бір реттік, гипоаллергенді материалдан жасалған (мұрынға арналған икемді, серпімді 3 қабатты медициналық маска, зарарсыздандырылмаған). Пластик пакетке салынған.</t>
  </si>
  <si>
    <t>одноразовая, из гипоаллергенного материала (маска медицинская на резинке 3-х слойная с гибким носовым фиксатором, нестерильная.  Упакованные в полиэтиленовый пакет.</t>
  </si>
  <si>
    <t xml:space="preserve">прочие расходы </t>
  </si>
  <si>
    <t>Ручка шариковая с манжеткой, масляные чернила, 0,5 мм, синий</t>
  </si>
  <si>
    <t>Шарикті қалам манжеттермен, майлы сиямен, 0,5 мм, көк</t>
  </si>
  <si>
    <t>205210.900.000025</t>
  </si>
  <si>
    <t>канцелярский</t>
  </si>
  <si>
    <t>маркер (магниттік), мөлшері 90 * 120 см кем емес.</t>
  </si>
  <si>
    <t>маркерная (магнитная), размер не менее 90*120 см.</t>
  </si>
  <si>
    <t>маркер (магниттік), мөлшері 90 * 180 см кем емес.</t>
  </si>
  <si>
    <t>маркерная (магнитная), размер не менее 90*180 см.</t>
  </si>
  <si>
    <t>Фирмалық бланк, пакет және жүгіретін папкалар дайындау</t>
  </si>
  <si>
    <t>Изготовление фирменных бланков, пакетов и папок-беговок</t>
  </si>
  <si>
    <t>Фирменные бланки, пакеты, папки - беговки</t>
  </si>
  <si>
    <t xml:space="preserve">г. Нур-Султан </t>
  </si>
  <si>
    <t>"Еуразиялық
Электрондық
Порталдағы электрондық
сатып алу" тақырыбына  семинарлар ұйымдастыру және өткізу</t>
  </si>
  <si>
    <t xml:space="preserve">Услуги по организации семинаров на тему "Электронные 
закупки на 
Евразийском 
Электронном 
Портале" </t>
  </si>
  <si>
    <t>г. Алматы</t>
  </si>
  <si>
    <t>"Қаржылық қылмыс және комплаенс" тақырыбына  семинарлар ұйымдастыру және өткізу</t>
  </si>
  <si>
    <t xml:space="preserve">Услуги по организации семинаров на тему "Финансовые преступления и комплаенс" </t>
  </si>
  <si>
    <t>Презентациялық 2D бейнеролик жасау</t>
  </si>
  <si>
    <t xml:space="preserve">Создание презентационного 2D видеоролика </t>
  </si>
  <si>
    <t>Көркемдік-қойылымдық бейнеролик жасау</t>
  </si>
  <si>
    <t xml:space="preserve">Создание художественно-постановочного видеоролика </t>
  </si>
  <si>
    <t>Әлеуметтік медиа үшін 30 секундтық бейне жасау</t>
  </si>
  <si>
    <t xml:space="preserve">Создание 30-секундного видеоролика для социальных сетей </t>
  </si>
  <si>
    <t>259923.300.000000</t>
  </si>
  <si>
    <t>Зажим</t>
  </si>
  <si>
    <t>Көлемі 41 мм, қағаздарға арналған қысқыштар, 12 дана. / Қаптама</t>
  </si>
  <si>
    <t>Зажимы для бумаг, размер 41 мм., 12 шт/упак</t>
  </si>
  <si>
    <t>Көлемі 32 мм, қағаздарға арналған қысқыштар, 12 дана. / Қаптама</t>
  </si>
  <si>
    <t>Зажимы для бумаг, размер 32 мм., 12 шт/упак</t>
  </si>
  <si>
    <t>Көлемі 25 мм, қағаздарға арналған қысқыштар, 12 дана. / Қаптама</t>
  </si>
  <si>
    <t>Зажимы для бумаг, размер 25 мм., 12 шт/упак</t>
  </si>
  <si>
    <t>Көлемі 19 мм, қағаздарға арналған қысқыштар, 12 дана. / Қаптама</t>
  </si>
  <si>
    <t>Зажимы для бумаг, размер 19 мм., 12 шт/упак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</si>
</sst>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₽_-;\-* #,##0.00\ _₽_-;_-* &quot;-&quot;??\ _₽_-;_-@_-"/>
    <numFmt numFmtId="165" formatCode="000000"/>
    <numFmt numFmtId="166" formatCode="000"/>
    <numFmt numFmtId="167" formatCode="00"/>
  </numFmts>
  <fonts count="24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6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b/>
      <sz val="16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b/>
      <i/>
      <sz val="16"/>
      <color indexed="8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name val="Times New Roman"/>
      <family val="1"/>
    </font>
    <font>
      <sz val="12"/>
      <name val="KZ Times New Roman"/>
      <family val="1"/>
      <charset val="204"/>
    </font>
    <font>
      <b/>
      <sz val="12"/>
      <name val="KZ Times New Roman"/>
      <family val="1"/>
      <charset val="204"/>
    </font>
    <font>
      <b/>
      <sz val="14"/>
      <name val="KZ Times New Roman"/>
      <family val="1"/>
      <charset val="204"/>
    </font>
    <font>
      <sz val="12"/>
      <color indexed="9"/>
      <name val="KZ Times New Roman"/>
      <family val="1"/>
      <charset val="204"/>
    </font>
    <font>
      <b/>
      <i/>
      <sz val="12"/>
      <name val="KZ Times New Roman"/>
      <family val="1"/>
      <charset val="204"/>
    </font>
    <font>
      <sz val="10"/>
      <name val="KZ Times New Roman"/>
      <family val="1"/>
      <charset val="204"/>
    </font>
    <font>
      <sz val="10"/>
      <name val="MS Sans Serif"/>
      <family val="2"/>
    </font>
    <font>
      <sz val="10"/>
      <name val="Arial"/>
      <family val="2"/>
      <charset val="204"/>
    </font>
    <font>
      <sz val="11"/>
      <color theme="1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6"/>
      <color indexed="64"/>
      <name val="Times New Roman"/>
      <family val="1"/>
      <charset val="204"/>
    </font>
    <font>
      <sz val="16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00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</borders>
  <cellStyleXfs count="75">
    <xf numFmtId="0" fontId="0" fillId="0" borderId="0"/>
    <xf numFmtId="0" fontId="1" fillId="0" borderId="0"/>
    <xf numFmtId="0" fontId="2" fillId="0" borderId="0"/>
    <xf numFmtId="164" fontId="3" fillId="0" borderId="0" applyFont="0" applyFill="0" applyBorder="0" applyAlignment="0" applyProtection="0"/>
    <xf numFmtId="1" fontId="11" fillId="0" borderId="0">
      <alignment horizontal="center" vertical="top" wrapText="1"/>
    </xf>
    <xf numFmtId="167" fontId="11" fillId="0" borderId="7">
      <alignment horizontal="center" vertical="top" wrapText="1"/>
    </xf>
    <xf numFmtId="166" fontId="11" fillId="0" borderId="7">
      <alignment horizontal="center" vertical="top" wrapText="1"/>
    </xf>
    <xf numFmtId="166" fontId="11" fillId="0" borderId="7">
      <alignment horizontal="center" vertical="top" wrapText="1"/>
    </xf>
    <xf numFmtId="166" fontId="11" fillId="0" borderId="7">
      <alignment horizontal="center" vertical="top" wrapText="1"/>
    </xf>
    <xf numFmtId="1" fontId="11" fillId="0" borderId="0">
      <alignment horizontal="center" vertical="top" wrapText="1"/>
    </xf>
    <xf numFmtId="167" fontId="11" fillId="0" borderId="0">
      <alignment horizontal="center" vertical="top" wrapText="1"/>
    </xf>
    <xf numFmtId="166" fontId="11" fillId="0" borderId="0">
      <alignment horizontal="center" vertical="top" wrapText="1"/>
    </xf>
    <xf numFmtId="166" fontId="11" fillId="0" borderId="0">
      <alignment horizontal="center" vertical="top" wrapText="1"/>
    </xf>
    <xf numFmtId="166" fontId="11" fillId="0" borderId="0">
      <alignment horizontal="center" vertical="top" wrapText="1"/>
    </xf>
    <xf numFmtId="0" fontId="11" fillId="0" borderId="0">
      <alignment horizontal="left" vertical="top" wrapText="1"/>
    </xf>
    <xf numFmtId="0" fontId="11" fillId="0" borderId="0">
      <alignment horizontal="left" vertical="top" wrapText="1"/>
    </xf>
    <xf numFmtId="0" fontId="11" fillId="0" borderId="7">
      <alignment horizontal="left" vertical="top"/>
    </xf>
    <xf numFmtId="0" fontId="11" fillId="0" borderId="8">
      <alignment horizontal="center" vertical="top" wrapText="1"/>
    </xf>
    <xf numFmtId="0" fontId="11" fillId="0" borderId="0">
      <alignment horizontal="left" vertical="top"/>
    </xf>
    <xf numFmtId="0" fontId="11" fillId="0" borderId="9">
      <alignment horizontal="left" vertical="top"/>
    </xf>
    <xf numFmtId="0" fontId="15" fillId="3" borderId="7">
      <alignment horizontal="left" vertical="top" wrapText="1"/>
    </xf>
    <xf numFmtId="0" fontId="15" fillId="3" borderId="7">
      <alignment horizontal="left" vertical="top" wrapText="1"/>
    </xf>
    <xf numFmtId="0" fontId="12" fillId="0" borderId="7">
      <alignment horizontal="left" vertical="top" wrapText="1"/>
    </xf>
    <xf numFmtId="0" fontId="11" fillId="0" borderId="7">
      <alignment horizontal="left" vertical="top" wrapText="1"/>
    </xf>
    <xf numFmtId="0" fontId="16" fillId="0" borderId="7">
      <alignment horizontal="left" vertical="top" wrapText="1"/>
    </xf>
    <xf numFmtId="0" fontId="17" fillId="0" borderId="0"/>
    <xf numFmtId="0" fontId="19" fillId="0" borderId="0"/>
    <xf numFmtId="0" fontId="1" fillId="0" borderId="0"/>
    <xf numFmtId="0" fontId="13" fillId="0" borderId="0">
      <alignment horizontal="center" vertical="top"/>
    </xf>
    <xf numFmtId="0" fontId="11" fillId="0" borderId="10">
      <alignment horizontal="center" textRotation="90" wrapText="1"/>
    </xf>
    <xf numFmtId="0" fontId="11" fillId="0" borderId="10">
      <alignment horizontal="center" vertical="center" wrapText="1"/>
    </xf>
    <xf numFmtId="1" fontId="14" fillId="0" borderId="0">
      <alignment horizontal="center" vertical="top" wrapText="1"/>
    </xf>
    <xf numFmtId="167" fontId="14" fillId="0" borderId="7">
      <alignment horizontal="center" vertical="top" wrapText="1"/>
    </xf>
    <xf numFmtId="166" fontId="14" fillId="0" borderId="7">
      <alignment horizontal="center" vertical="top" wrapText="1"/>
    </xf>
    <xf numFmtId="166" fontId="14" fillId="0" borderId="7">
      <alignment horizontal="center" vertical="top" wrapText="1"/>
    </xf>
    <xf numFmtId="166" fontId="14" fillId="0" borderId="7">
      <alignment horizontal="center" vertical="top" wrapText="1"/>
    </xf>
    <xf numFmtId="0" fontId="1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20" fillId="0" borderId="0"/>
    <xf numFmtId="0" fontId="3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164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125">
    <xf numFmtId="0" fontId="0" fillId="0" borderId="0" xfId="0"/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49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4" fontId="4" fillId="0" borderId="1" xfId="0" applyNumberFormat="1" applyFont="1" applyBorder="1" applyAlignment="1">
      <alignment horizontal="center" vertical="center" wrapText="1"/>
    </xf>
    <xf numFmtId="0" fontId="4" fillId="0" borderId="0" xfId="1" applyFont="1" applyFill="1" applyAlignment="1">
      <alignment horizontal="center" vertical="center" wrapText="1"/>
    </xf>
    <xf numFmtId="0" fontId="4" fillId="0" borderId="0" xfId="1" applyFont="1" applyAlignment="1">
      <alignment horizontal="left" vertical="center" wrapText="1"/>
    </xf>
    <xf numFmtId="0" fontId="4" fillId="0" borderId="0" xfId="1" applyFont="1" applyAlignment="1">
      <alignment horizontal="center" vertical="center" wrapText="1"/>
    </xf>
    <xf numFmtId="4" fontId="4" fillId="0" borderId="0" xfId="1" applyNumberFormat="1" applyFont="1" applyAlignment="1">
      <alignment horizontal="left" vertical="center" wrapText="1"/>
    </xf>
    <xf numFmtId="49" fontId="4" fillId="0" borderId="0" xfId="1" applyNumberFormat="1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wrapText="1"/>
    </xf>
    <xf numFmtId="0" fontId="6" fillId="0" borderId="0" xfId="1" applyFont="1" applyFill="1" applyAlignment="1">
      <alignment horizontal="left" vertical="top"/>
    </xf>
    <xf numFmtId="0" fontId="4" fillId="0" borderId="0" xfId="1" applyFont="1" applyAlignment="1">
      <alignment horizontal="left" vertical="center"/>
    </xf>
    <xf numFmtId="0" fontId="4" fillId="0" borderId="0" xfId="1" applyFont="1" applyAlignment="1">
      <alignment horizontal="center" vertical="center"/>
    </xf>
    <xf numFmtId="3" fontId="4" fillId="0" borderId="0" xfId="1" applyNumberFormat="1" applyFont="1" applyAlignment="1">
      <alignment horizontal="center" vertical="center"/>
    </xf>
    <xf numFmtId="4" fontId="4" fillId="0" borderId="0" xfId="1" applyNumberFormat="1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/>
    <xf numFmtId="0" fontId="4" fillId="0" borderId="0" xfId="1" applyFont="1" applyFill="1" applyAlignment="1">
      <alignment vertical="top"/>
    </xf>
    <xf numFmtId="0" fontId="6" fillId="0" borderId="0" xfId="1" applyFont="1" applyFill="1" applyAlignment="1">
      <alignment vertical="top"/>
    </xf>
    <xf numFmtId="0" fontId="4" fillId="0" borderId="0" xfId="1" applyFont="1" applyFill="1" applyAlignment="1">
      <alignment vertical="top" wrapText="1"/>
    </xf>
    <xf numFmtId="3" fontId="4" fillId="0" borderId="0" xfId="1" applyNumberFormat="1" applyFont="1" applyAlignment="1">
      <alignment horizontal="center" vertical="center" wrapText="1"/>
    </xf>
    <xf numFmtId="3" fontId="4" fillId="0" borderId="0" xfId="1" applyNumberFormat="1" applyFont="1" applyAlignment="1">
      <alignment horizontal="left" vertical="center" wrapText="1"/>
    </xf>
    <xf numFmtId="3" fontId="6" fillId="0" borderId="0" xfId="1" applyNumberFormat="1" applyFont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4" fontId="4" fillId="0" borderId="0" xfId="1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 vertical="center" wrapText="1"/>
    </xf>
    <xf numFmtId="0" fontId="6" fillId="0" borderId="0" xfId="1" applyFont="1" applyAlignment="1">
      <alignment horizontal="left" vertical="center" wrapText="1"/>
    </xf>
    <xf numFmtId="0" fontId="6" fillId="0" borderId="0" xfId="1" applyFont="1" applyAlignment="1">
      <alignment horizontal="left" vertical="center"/>
    </xf>
    <xf numFmtId="0" fontId="6" fillId="0" borderId="0" xfId="1" applyFont="1" applyAlignment="1">
      <alignment horizontal="center" vertical="center"/>
    </xf>
    <xf numFmtId="14" fontId="6" fillId="0" borderId="0" xfId="1" applyNumberFormat="1" applyFont="1" applyAlignment="1">
      <alignment horizontal="center" vertical="center"/>
    </xf>
    <xf numFmtId="3" fontId="6" fillId="0" borderId="0" xfId="1" applyNumberFormat="1" applyFont="1" applyAlignment="1">
      <alignment horizontal="center" vertical="center"/>
    </xf>
    <xf numFmtId="4" fontId="6" fillId="0" borderId="0" xfId="1" applyNumberFormat="1" applyFont="1" applyAlignment="1">
      <alignment horizontal="left" vertical="center"/>
    </xf>
    <xf numFmtId="0" fontId="4" fillId="0" borderId="0" xfId="0" applyFont="1" applyFill="1" applyAlignment="1">
      <alignment horizontal="center" wrapText="1"/>
    </xf>
    <xf numFmtId="4" fontId="4" fillId="0" borderId="0" xfId="0" applyNumberFormat="1" applyFont="1" applyAlignment="1">
      <alignment horizontal="left" vertical="center" wrapText="1"/>
    </xf>
    <xf numFmtId="0" fontId="8" fillId="0" borderId="1" xfId="0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1" applyFont="1" applyFill="1" applyBorder="1" applyAlignment="1">
      <alignment horizontal="center" vertical="center" wrapText="1"/>
    </xf>
    <xf numFmtId="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4" fontId="4" fillId="0" borderId="0" xfId="1" applyNumberFormat="1" applyFont="1" applyFill="1" applyAlignment="1">
      <alignment horizontal="left" vertical="center" wrapText="1"/>
    </xf>
    <xf numFmtId="4" fontId="4" fillId="0" borderId="0" xfId="1" applyNumberFormat="1" applyFont="1" applyFill="1" applyAlignment="1">
      <alignment horizontal="left" vertical="center"/>
    </xf>
    <xf numFmtId="4" fontId="4" fillId="0" borderId="0" xfId="1" applyNumberFormat="1" applyFont="1" applyFill="1" applyAlignment="1">
      <alignment horizontal="center" vertical="center" wrapText="1"/>
    </xf>
    <xf numFmtId="4" fontId="6" fillId="0" borderId="0" xfId="1" applyNumberFormat="1" applyFont="1" applyFill="1" applyAlignment="1">
      <alignment horizontal="left" vertical="center"/>
    </xf>
    <xf numFmtId="4" fontId="4" fillId="0" borderId="0" xfId="0" applyNumberFormat="1" applyFont="1" applyFill="1" applyAlignment="1">
      <alignment horizontal="left" vertical="center" wrapText="1"/>
    </xf>
    <xf numFmtId="0" fontId="6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0" fontId="8" fillId="2" borderId="1" xfId="0" applyFont="1" applyFill="1" applyBorder="1" applyAlignment="1">
      <alignment horizontal="center" vertical="top" wrapText="1"/>
    </xf>
    <xf numFmtId="0" fontId="4" fillId="2" borderId="0" xfId="0" applyFont="1" applyFill="1" applyAlignment="1">
      <alignment horizontal="left" vertical="center" wrapText="1"/>
    </xf>
    <xf numFmtId="0" fontId="4" fillId="2" borderId="0" xfId="1" applyFont="1" applyFill="1" applyAlignment="1">
      <alignment horizontal="left" vertical="center"/>
    </xf>
    <xf numFmtId="0" fontId="4" fillId="2" borderId="0" xfId="1" applyFont="1" applyFill="1" applyAlignment="1">
      <alignment horizontal="left" vertical="center" wrapText="1"/>
    </xf>
    <xf numFmtId="0" fontId="6" fillId="2" borderId="0" xfId="1" applyFont="1" applyFill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165" fontId="4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4" fontId="4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5" fillId="2" borderId="0" xfId="0" applyFont="1" applyFill="1" applyAlignment="1">
      <alignment wrapText="1"/>
    </xf>
    <xf numFmtId="4" fontId="4" fillId="0" borderId="1" xfId="0" applyNumberFormat="1" applyFont="1" applyFill="1" applyBorder="1" applyAlignment="1">
      <alignment horizontal="center" vertical="center" wrapText="1"/>
    </xf>
    <xf numFmtId="9" fontId="4" fillId="2" borderId="1" xfId="0" applyNumberFormat="1" applyFont="1" applyFill="1" applyBorder="1" applyAlignment="1">
      <alignment horizontal="center" vertical="center" wrapText="1"/>
    </xf>
    <xf numFmtId="9" fontId="4" fillId="0" borderId="1" xfId="0" applyNumberFormat="1" applyFont="1" applyBorder="1" applyAlignment="1">
      <alignment horizontal="center" vertical="center" wrapText="1"/>
    </xf>
    <xf numFmtId="0" fontId="10" fillId="2" borderId="1" xfId="0" applyFont="1" applyFill="1" applyBorder="1" applyAlignment="1" applyProtection="1">
      <alignment horizontal="center" vertical="center" wrapText="1"/>
      <protection locked="0"/>
    </xf>
    <xf numFmtId="0" fontId="4" fillId="2" borderId="1" xfId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165" fontId="4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2" fontId="21" fillId="0" borderId="1" xfId="0" applyNumberFormat="1" applyFont="1" applyBorder="1" applyAlignment="1">
      <alignment horizontal="left" vertical="center" wrapText="1"/>
    </xf>
    <xf numFmtId="2" fontId="21" fillId="2" borderId="1" xfId="0" applyNumberFormat="1" applyFont="1" applyFill="1" applyBorder="1" applyAlignment="1">
      <alignment horizontal="left" vertical="center" wrapText="1"/>
    </xf>
    <xf numFmtId="0" fontId="0" fillId="2" borderId="0" xfId="0" applyFill="1" applyAlignment="1">
      <alignment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/>
      <protection hidden="1"/>
    </xf>
    <xf numFmtId="165" fontId="22" fillId="0" borderId="1" xfId="0" applyNumberFormat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23" fillId="0" borderId="0" xfId="0" applyFont="1" applyAlignment="1">
      <alignment wrapText="1"/>
    </xf>
    <xf numFmtId="0" fontId="23" fillId="2" borderId="0" xfId="0" applyFont="1" applyFill="1" applyAlignment="1">
      <alignment horizontal="center" vertical="center" wrapText="1"/>
    </xf>
    <xf numFmtId="0" fontId="23" fillId="2" borderId="0" xfId="0" applyFont="1" applyFill="1" applyAlignment="1">
      <alignment wrapText="1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4" fontId="6" fillId="0" borderId="6" xfId="1" applyNumberFormat="1" applyFont="1" applyBorder="1" applyAlignment="1">
      <alignment horizontal="center" vertical="center" wrapText="1"/>
    </xf>
    <xf numFmtId="4" fontId="6" fillId="0" borderId="5" xfId="1" applyNumberFormat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  <xf numFmtId="3" fontId="6" fillId="0" borderId="1" xfId="1" applyNumberFormat="1" applyFont="1" applyBorder="1" applyAlignment="1">
      <alignment horizontal="center" vertical="center" wrapText="1"/>
    </xf>
    <xf numFmtId="4" fontId="6" fillId="0" borderId="1" xfId="1" applyNumberFormat="1" applyFont="1" applyFill="1" applyBorder="1" applyAlignment="1">
      <alignment horizontal="center" vertical="center" wrapText="1"/>
    </xf>
    <xf numFmtId="4" fontId="6" fillId="0" borderId="1" xfId="1" applyNumberFormat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49" fontId="4" fillId="0" borderId="1" xfId="1" applyNumberFormat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4" fillId="0" borderId="2" xfId="1" applyFont="1" applyFill="1" applyBorder="1" applyAlignment="1">
      <alignment horizontal="center" vertical="center" wrapText="1"/>
    </xf>
    <xf numFmtId="0" fontId="4" fillId="0" borderId="3" xfId="1" applyFont="1" applyFill="1" applyBorder="1" applyAlignment="1">
      <alignment horizontal="center" vertical="center" wrapText="1"/>
    </xf>
  </cellXfs>
  <cellStyles count="75">
    <cellStyle name="Cell1" xfId="4" xr:uid="{00000000-0005-0000-0000-000000000000}"/>
    <cellStyle name="Cell2" xfId="5" xr:uid="{00000000-0005-0000-0000-000001000000}"/>
    <cellStyle name="Cell3" xfId="6" xr:uid="{00000000-0005-0000-0000-000002000000}"/>
    <cellStyle name="Cell4" xfId="7" xr:uid="{00000000-0005-0000-0000-000003000000}"/>
    <cellStyle name="Cell5" xfId="8" xr:uid="{00000000-0005-0000-0000-000004000000}"/>
    <cellStyle name="Column1" xfId="9" xr:uid="{00000000-0005-0000-0000-000005000000}"/>
    <cellStyle name="Column2" xfId="10" xr:uid="{00000000-0005-0000-0000-000006000000}"/>
    <cellStyle name="Column3" xfId="11" xr:uid="{00000000-0005-0000-0000-000007000000}"/>
    <cellStyle name="Column4" xfId="12" xr:uid="{00000000-0005-0000-0000-000008000000}"/>
    <cellStyle name="Column5" xfId="13" xr:uid="{00000000-0005-0000-0000-000009000000}"/>
    <cellStyle name="Column7" xfId="14" xr:uid="{00000000-0005-0000-0000-00000A000000}"/>
    <cellStyle name="Data" xfId="15" xr:uid="{00000000-0005-0000-0000-00000B000000}"/>
    <cellStyle name="Heading1" xfId="16" xr:uid="{00000000-0005-0000-0000-00000C000000}"/>
    <cellStyle name="Heading2" xfId="17" xr:uid="{00000000-0005-0000-0000-00000D000000}"/>
    <cellStyle name="Heading3" xfId="18" xr:uid="{00000000-0005-0000-0000-00000E000000}"/>
    <cellStyle name="Heading4" xfId="19" xr:uid="{00000000-0005-0000-0000-00000F000000}"/>
    <cellStyle name="Name1" xfId="20" xr:uid="{00000000-0005-0000-0000-000010000000}"/>
    <cellStyle name="Name2" xfId="21" xr:uid="{00000000-0005-0000-0000-000011000000}"/>
    <cellStyle name="Name3" xfId="22" xr:uid="{00000000-0005-0000-0000-000012000000}"/>
    <cellStyle name="Name4" xfId="23" xr:uid="{00000000-0005-0000-0000-000013000000}"/>
    <cellStyle name="Name5" xfId="24" xr:uid="{00000000-0005-0000-0000-000014000000}"/>
    <cellStyle name="Normal 5" xfId="25" xr:uid="{00000000-0005-0000-0000-000015000000}"/>
    <cellStyle name="Normal 6" xfId="26" xr:uid="{00000000-0005-0000-0000-000016000000}"/>
    <cellStyle name="Normal_формы ПР утвержденные" xfId="27" xr:uid="{00000000-0005-0000-0000-000017000000}"/>
    <cellStyle name="Title1" xfId="28" xr:uid="{00000000-0005-0000-0000-000018000000}"/>
    <cellStyle name="TitleCol1" xfId="29" xr:uid="{00000000-0005-0000-0000-000019000000}"/>
    <cellStyle name="TitleCol2" xfId="30" xr:uid="{00000000-0005-0000-0000-00001A000000}"/>
    <cellStyle name="White1" xfId="31" xr:uid="{00000000-0005-0000-0000-00001B000000}"/>
    <cellStyle name="White2" xfId="32" xr:uid="{00000000-0005-0000-0000-00001C000000}"/>
    <cellStyle name="White3" xfId="33" xr:uid="{00000000-0005-0000-0000-00001D000000}"/>
    <cellStyle name="White4" xfId="34" xr:uid="{00000000-0005-0000-0000-00001E000000}"/>
    <cellStyle name="White5" xfId="35" xr:uid="{00000000-0005-0000-0000-00001F000000}"/>
    <cellStyle name="КАНДАГАЧ тел3-33-96" xfId="36" xr:uid="{00000000-0005-0000-0000-000020000000}"/>
    <cellStyle name="Обычный" xfId="0" builtinId="0"/>
    <cellStyle name="Обычный 10" xfId="37" xr:uid="{00000000-0005-0000-0000-000022000000}"/>
    <cellStyle name="Обычный 11" xfId="38" xr:uid="{00000000-0005-0000-0000-000023000000}"/>
    <cellStyle name="Обычный 12" xfId="39" xr:uid="{00000000-0005-0000-0000-000024000000}"/>
    <cellStyle name="Обычный 14" xfId="40" xr:uid="{00000000-0005-0000-0000-000025000000}"/>
    <cellStyle name="Обычный 15" xfId="41" xr:uid="{00000000-0005-0000-0000-000026000000}"/>
    <cellStyle name="Обычный 16" xfId="42" xr:uid="{00000000-0005-0000-0000-000027000000}"/>
    <cellStyle name="Обычный 17" xfId="43" xr:uid="{00000000-0005-0000-0000-000028000000}"/>
    <cellStyle name="Обычный 18" xfId="44" xr:uid="{00000000-0005-0000-0000-000029000000}"/>
    <cellStyle name="Обычный 19" xfId="45" xr:uid="{00000000-0005-0000-0000-00002A000000}"/>
    <cellStyle name="Обычный 2" xfId="1" xr:uid="{00000000-0005-0000-0000-00002B000000}"/>
    <cellStyle name="Обычный 2 2" xfId="46" xr:uid="{00000000-0005-0000-0000-00002C000000}"/>
    <cellStyle name="Обычный 20" xfId="47" xr:uid="{00000000-0005-0000-0000-00002D000000}"/>
    <cellStyle name="Обычный 24" xfId="48" xr:uid="{00000000-0005-0000-0000-00002E000000}"/>
    <cellStyle name="Обычный 26" xfId="49" xr:uid="{00000000-0005-0000-0000-00002F000000}"/>
    <cellStyle name="Обычный 26 2" xfId="50" xr:uid="{00000000-0005-0000-0000-000030000000}"/>
    <cellStyle name="Обычный 3" xfId="2" xr:uid="{00000000-0005-0000-0000-000031000000}"/>
    <cellStyle name="Обычный 3 2" xfId="51" xr:uid="{00000000-0005-0000-0000-000032000000}"/>
    <cellStyle name="Обычный 3 4" xfId="52" xr:uid="{00000000-0005-0000-0000-000033000000}"/>
    <cellStyle name="Обычный 32" xfId="53" xr:uid="{00000000-0005-0000-0000-000034000000}"/>
    <cellStyle name="Обычный 33" xfId="54" xr:uid="{00000000-0005-0000-0000-000035000000}"/>
    <cellStyle name="Обычный 34" xfId="55" xr:uid="{00000000-0005-0000-0000-000036000000}"/>
    <cellStyle name="Обычный 35" xfId="56" xr:uid="{00000000-0005-0000-0000-000037000000}"/>
    <cellStyle name="Обычный 4" xfId="57" xr:uid="{00000000-0005-0000-0000-000038000000}"/>
    <cellStyle name="Обычный 4 5" xfId="58" xr:uid="{00000000-0005-0000-0000-000039000000}"/>
    <cellStyle name="Обычный 5" xfId="70" xr:uid="{00000000-0005-0000-0000-00003A000000}"/>
    <cellStyle name="Обычный 7" xfId="59" xr:uid="{00000000-0005-0000-0000-00003B000000}"/>
    <cellStyle name="Обычный 7 6" xfId="60" xr:uid="{00000000-0005-0000-0000-00003C000000}"/>
    <cellStyle name="Обычный 7 7" xfId="61" xr:uid="{00000000-0005-0000-0000-00003D000000}"/>
    <cellStyle name="Обычный 8" xfId="62" xr:uid="{00000000-0005-0000-0000-00003E000000}"/>
    <cellStyle name="Обычный 9 8" xfId="63" xr:uid="{00000000-0005-0000-0000-00003F000000}"/>
    <cellStyle name="Обычный 9 9" xfId="64" xr:uid="{00000000-0005-0000-0000-000040000000}"/>
    <cellStyle name="Стиль 1" xfId="65" xr:uid="{00000000-0005-0000-0000-000041000000}"/>
    <cellStyle name="Стиль 1 2" xfId="66" xr:uid="{00000000-0005-0000-0000-000042000000}"/>
    <cellStyle name="Финансовый 2" xfId="3" xr:uid="{00000000-0005-0000-0000-000043000000}"/>
    <cellStyle name="Финансовый 2 2" xfId="71" xr:uid="{00000000-0005-0000-0000-000044000000}"/>
    <cellStyle name="Финансовый 7" xfId="67" xr:uid="{00000000-0005-0000-0000-000045000000}"/>
    <cellStyle name="Финансовый 7 2" xfId="72" xr:uid="{00000000-0005-0000-0000-000046000000}"/>
    <cellStyle name="Финансовый 8" xfId="68" xr:uid="{00000000-0005-0000-0000-000047000000}"/>
    <cellStyle name="Финансовый 8 2" xfId="73" xr:uid="{00000000-0005-0000-0000-000048000000}"/>
    <cellStyle name="Финансовый 9" xfId="69" xr:uid="{00000000-0005-0000-0000-000049000000}"/>
    <cellStyle name="Финансовый 9 2" xfId="74" xr:uid="{00000000-0005-0000-0000-00004A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kazcapmen-my.sharepoint.com/Users/murazova/Downloads/&#1087;&#1083;&#1072;&#1085;%20&#1079;&#1072;&#1082;&#1091;&#1087;&#1086;&#1082;%20&#1087;&#1086;%20&#1089;&#1086;&#1089;&#1090;&#1086;&#1103;&#1085;&#1080;&#1102;%20&#1085;&#1072;%2011.08.2020&#107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 закупок"/>
      <sheetName val="Вид предмета"/>
      <sheetName val="Месяцы"/>
      <sheetName val="Год"/>
      <sheetName val="Тип пункта плана"/>
      <sheetName val="Служебный ФКРБ"/>
      <sheetName val="Признак"/>
    </sheetNames>
    <sheetDataSet>
      <sheetData sheetId="0">
        <row r="16">
          <cell r="E16" t="str">
            <v>Общие сведения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enstru.kz/code_new.jsp?&amp;t=%D0%9F%D1%80%D0%BE%D0%B3%D1%80%D0%B0%D0%BC%D0%BC%D0%BD%D0%BE%D0%B5%20%D0%BE%D0%B1%D0%B5%D1%81%D0%BF%D0%B5%D1%87%D0%B5%D0%BD%D0%B8%D0%B5%20%D0%BE%D1%80%D0%B8%D0%B3%D0%B8%D0%BD%D0%B0%D0%BB%20%D0%BF%D1%80%D0%BE%D0%B3%D1%80%D0%B0%D0%BC%D0%BC%D0%BD%D0%BE%D0%B3%D0%BE%20%D0%BE%D0%B1%D0%B5%D1%81%D0%BF%D0%B5%D1%87%D0%B5%D0%BD%D0%B8%D1%8F%20(%D0%BA%D1%80%D0%BE%D0%BC%D0%B5%20%D1%83%D1%81%D0%BB%D1%83%D0%B3%20%D0%BF%D0%BE%20%D1%80%D0%B0%D0%B7%D1%80%D0%B0%D0%B1%D0%BE%D1%82%D0%BA%D0%B5%20%D0%BF%D1%80%D0%BE%D0%B3%D1%80%D0%B0%D0%BC%D0%BC%D0%BD%D1%8B%D1%85%20%D0%BE%D0%B1%D0%B5%D1%81%D0%BF%D0%B5%D1%87%D0%B5%D0%BD%D0%B8%D0%B8%20%D0%BF%D0%BE%20%D0%B7%D0%B0%D0%BA%D0%B0%D0%B7%D1%83)&amp;s=common&amp;st=goods&amp;p=10&amp;n=0&amp;S=620129%2E000&amp;N=%D0%9F%D1%80%D0%BE%D0%B3%D1%80%D0%B0%D0%BC%D0%BC%D0%BD%D0%BE%D0%B5%20%D0%BE%D0%B1%D0%B5%D1%81%D0%BF%D0%B5%D1%87%D0%B5%D0%BD%D0%B8%D0%B5&amp;fk=on&amp;fc=1&amp;fg=1&amp;new=620129.000.000000" TargetMode="External"/><Relationship Id="rId2" Type="http://schemas.openxmlformats.org/officeDocument/2006/relationships/hyperlink" Target="https://enstru.kz/code_new.jsp?&amp;t=%D0%9F%D1%80%D0%BE%D0%B3%D1%80%D0%B0%D0%BC%D0%BC%D0%BD%D0%BE%D0%B5%20%D0%BE%D0%B1%D0%B5%D1%81%D0%BF%D0%B5%D1%87%D0%B5%D0%BD%D0%B8%D0%B5%20%D0%BE%D1%80%D0%B8%D0%B3%D0%B8%D0%BD%D0%B0%D0%BB%20%D0%BF%D1%80%D0%BE%D0%B3%D1%80%D0%B0%D0%BC%D0%BC%D0%BD%D0%BE%D0%B3%D0%BE%20%D0%BE%D0%B1%D0%B5%D1%81%D0%BF%D0%B5%D1%87%D0%B5%D0%BD%D0%B8%D1%8F%20(%D0%BA%D1%80%D0%BE%D0%BC%D0%B5%20%D1%83%D1%81%D0%BB%D1%83%D0%B3%20%D0%BF%D0%BE%20%D1%80%D0%B0%D0%B7%D1%80%D0%B0%D0%B1%D0%BE%D1%82%D0%BA%D0%B5%20%D0%BF%D1%80%D0%BE%D0%B3%D1%80%D0%B0%D0%BC%D0%BC%D0%BD%D1%8B%D1%85%20%D0%BE%D0%B1%D0%B5%D1%81%D0%BF%D0%B5%D1%87%D0%B5%D0%BD%D0%B8%D0%B8%20%D0%BF%D0%BE%20%D0%B7%D0%B0%D0%BA%D0%B0%D0%B7%D1%83)&amp;s=common&amp;st=goods&amp;p=10&amp;n=0&amp;S=620129%2E000&amp;N=%D0%9F%D1%80%D0%BE%D0%B3%D1%80%D0%B0%D0%BC%D0%BC%D0%BD%D0%BE%D0%B5%20%D0%BE%D0%B1%D0%B5%D1%81%D0%BF%D0%B5%D1%87%D0%B5%D0%BD%D0%B8%D0%B5&amp;fk=on&amp;fc=1&amp;fg=1&amp;new=620129.000.000000" TargetMode="External"/><Relationship Id="rId1" Type="http://schemas.openxmlformats.org/officeDocument/2006/relationships/hyperlink" Target="https://enstru.kz/code_new.jsp?&amp;t=%D0%A3%D1%81%D0%BB%D1%83%D0%B3%D0%B8%20%D0%BF%D0%BE%20%D1%84%D0%BE%D1%82%D0%BE/%D0%B2%D0%B8%D0%B4%D0%B5%D0%BE%D1%81%D1%8A%D0%B5%D0%BC%D0%BA%D0%B5%20%D0%A3%D1%81%D0%BB%D1%83%D0%B3%D0%B8%20%D0%BF%D0%BE%20%D1%84%D0%BE%D1%82%D0%BE/%D0%B2%D0%B8%D0%B4%D0%B5%D0%BE%D1%81%D1%8A%D0%B5%D0%BC%D0%BA%D0%B5%20%D0%A3%D1%81%D0%BB%D1%83%D0%B3%D0%B8%20%D1%81%D0%B2%D1%8F%D0%B7%D0%B0%D0%BD%D0%BD%D1%8B%D0%B5%20%D1%81%20%D1%84%D0%BE%D1%82%D0%BE/%D0%B2%D0%B8%D0%B4%D0%B5%D0%BE%D1%81%D1%8A%D0%B5%D0%BC%D0%BA%D0%BE%D0%B9,%20%D0%B8%D0%B7%D0%B3%D0%BE%D1%82%D0%BE%D0%B2%D0%BB%D0%B5%D0%BD%D0%B8%D0%B5%D0%BC/%D0%BE%D0%B1%D1%80%D0%B0%D0%B1%D0%BE%D1%82%D0%BA%D0%BE%D0%B9%20%D1%84%D0%BE%D1%82%D0%BE%D0%BF%D1%80%D0%BE%D0%B4%D1%83%D0%BA%D1%86%D0%B8%D0%B8&amp;s=common&amp;p=10&amp;n=0&amp;S=742023%2E000&amp;N=%D0%A3%D1%81%D0%BB%D1%83%D0%B3%D0%B8%20%D0%BF%D0%BE%20%D1%84%D0%BE%D1%82%D0%BE/%D0%B2%D0%B8%D0%B4%D0%B5%D0%BE%D1%81%D1%8A%D0%B5%D0%BC%D0%BA%D0%B5&amp;fc=1&amp;fg=0&amp;new=742023.000.000000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enstru.kz/code_new.jsp?&amp;t=%D0%9F%D1%80%D0%BE%D0%B3%D1%80%D0%B0%D0%BC%D0%BC%D0%BD%D0%BE%D0%B5%20%D0%BE%D0%B1%D0%B5%D1%81%D0%BF%D0%B5%D1%87%D0%B5%D0%BD%D0%B8%D0%B5%20%D0%BE%D1%80%D0%B8%D0%B3%D0%B8%D0%BD%D0%B0%D0%BB%20%D0%BF%D1%80%D0%BE%D0%B3%D1%80%D0%B0%D0%BC%D0%BC%D0%BD%D0%BE%D0%B3%D0%BE%20%D0%BE%D0%B1%D0%B5%D1%81%D0%BF%D0%B5%D1%87%D0%B5%D0%BD%D0%B8%D1%8F%20(%D0%BA%D1%80%D0%BE%D0%BC%D0%B5%20%D1%83%D1%81%D0%BB%D1%83%D0%B3%20%D0%BF%D0%BE%20%D1%80%D0%B0%D0%B7%D1%80%D0%B0%D0%B1%D0%BE%D1%82%D0%BA%D0%B5%20%D0%BF%D1%80%D0%BE%D0%B3%D1%80%D0%B0%D0%BC%D0%BC%D0%BD%D1%8B%D1%85%20%D0%BE%D0%B1%D0%B5%D1%81%D0%BF%D0%B5%D1%87%D0%B5%D0%BD%D0%B8%D0%B8%20%D0%BF%D0%BE%20%D0%B7%D0%B0%D0%BA%D0%B0%D0%B7%D1%83)&amp;s=common&amp;st=goods&amp;p=10&amp;n=0&amp;S=620129%2E000&amp;N=%D0%9F%D1%80%D0%BE%D0%B3%D1%80%D0%B0%D0%BC%D0%BC%D0%BD%D0%BE%D0%B5%20%D0%BE%D0%B1%D0%B5%D1%81%D0%BF%D0%B5%D1%87%D0%B5%D0%BD%D0%B8%D0%B5&amp;fk=on&amp;fc=1&amp;fg=1&amp;new=620129.000.00000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2223"/>
  <sheetViews>
    <sheetView tabSelected="1" view="pageBreakPreview" topLeftCell="A133" zoomScale="40" zoomScaleNormal="55" zoomScaleSheetLayoutView="40" workbookViewId="0">
      <selection activeCell="K135" sqref="K135"/>
    </sheetView>
  </sheetViews>
  <sheetFormatPr defaultRowHeight="21"/>
  <cols>
    <col min="1" max="1" width="10.5703125" style="36" customWidth="1"/>
    <col min="2" max="2" width="24.5703125" style="10" customWidth="1"/>
    <col min="3" max="3" width="12.5703125" style="10" customWidth="1"/>
    <col min="4" max="4" width="39.28515625" style="58" customWidth="1"/>
    <col min="5" max="5" width="30.7109375" style="10" customWidth="1"/>
    <col min="6" max="6" width="44.140625" style="10" customWidth="1"/>
    <col min="7" max="7" width="46.85546875" style="10" customWidth="1"/>
    <col min="8" max="8" width="48.5703125" style="10" customWidth="1"/>
    <col min="9" max="9" width="42.28515625" style="27" customWidth="1"/>
    <col min="10" max="10" width="15.42578125" style="27" customWidth="1"/>
    <col min="11" max="11" width="10" style="27" customWidth="1"/>
    <col min="12" max="12" width="38" style="52" customWidth="1"/>
    <col min="13" max="14" width="28" style="37" customWidth="1"/>
    <col min="15" max="15" width="30.85546875" style="37" customWidth="1"/>
    <col min="16" max="16" width="28" style="37" customWidth="1"/>
    <col min="17" max="17" width="23.85546875" style="27" customWidth="1"/>
    <col min="18" max="18" width="53.5703125" style="27" customWidth="1"/>
    <col min="19" max="19" width="29.85546875" style="10" customWidth="1"/>
    <col min="20" max="20" width="19.28515625" style="10" customWidth="1"/>
    <col min="21" max="21" width="35.5703125" style="10" customWidth="1"/>
    <col min="22" max="22" width="35.42578125" style="10" customWidth="1"/>
    <col min="23" max="23" width="19" style="10" customWidth="1"/>
    <col min="24" max="24" width="23.7109375" style="10" customWidth="1"/>
    <col min="25" max="25" width="52" style="10" customWidth="1"/>
    <col min="26" max="27" width="9.140625" style="11"/>
    <col min="28" max="28" width="16.28515625" style="11" customWidth="1"/>
    <col min="29" max="261" width="9.140625" style="11"/>
    <col min="262" max="262" width="5.28515625" style="11" customWidth="1"/>
    <col min="263" max="263" width="14.5703125" style="11" bestFit="1" customWidth="1"/>
    <col min="264" max="264" width="15.42578125" style="11" bestFit="1" customWidth="1"/>
    <col min="265" max="265" width="19.28515625" style="11" bestFit="1" customWidth="1"/>
    <col min="266" max="266" width="19.5703125" style="11" customWidth="1"/>
    <col min="267" max="267" width="22.28515625" style="11" customWidth="1"/>
    <col min="268" max="268" width="22.7109375" style="11" customWidth="1"/>
    <col min="269" max="269" width="34.42578125" style="11" customWidth="1"/>
    <col min="270" max="270" width="31.140625" style="11" customWidth="1"/>
    <col min="271" max="271" width="33.42578125" style="11" customWidth="1"/>
    <col min="272" max="272" width="32.85546875" style="11" customWidth="1"/>
    <col min="273" max="273" width="14" style="11" bestFit="1" customWidth="1"/>
    <col min="274" max="274" width="10.7109375" style="11" customWidth="1"/>
    <col min="275" max="275" width="6.28515625" style="11" customWidth="1"/>
    <col min="276" max="276" width="13.85546875" style="11" customWidth="1"/>
    <col min="277" max="277" width="15" style="11" customWidth="1"/>
    <col min="278" max="278" width="8.42578125" style="11" customWidth="1"/>
    <col min="279" max="279" width="22.7109375" style="11" customWidth="1"/>
    <col min="280" max="280" width="19.28515625" style="11" customWidth="1"/>
    <col min="281" max="281" width="20.5703125" style="11" customWidth="1"/>
    <col min="282" max="283" width="9.140625" style="11"/>
    <col min="284" max="284" width="16.28515625" style="11" customWidth="1"/>
    <col min="285" max="517" width="9.140625" style="11"/>
    <col min="518" max="518" width="5.28515625" style="11" customWidth="1"/>
    <col min="519" max="519" width="14.5703125" style="11" bestFit="1" customWidth="1"/>
    <col min="520" max="520" width="15.42578125" style="11" bestFit="1" customWidth="1"/>
    <col min="521" max="521" width="19.28515625" style="11" bestFit="1" customWidth="1"/>
    <col min="522" max="522" width="19.5703125" style="11" customWidth="1"/>
    <col min="523" max="523" width="22.28515625" style="11" customWidth="1"/>
    <col min="524" max="524" width="22.7109375" style="11" customWidth="1"/>
    <col min="525" max="525" width="34.42578125" style="11" customWidth="1"/>
    <col min="526" max="526" width="31.140625" style="11" customWidth="1"/>
    <col min="527" max="527" width="33.42578125" style="11" customWidth="1"/>
    <col min="528" max="528" width="32.85546875" style="11" customWidth="1"/>
    <col min="529" max="529" width="14" style="11" bestFit="1" customWidth="1"/>
    <col min="530" max="530" width="10.7109375" style="11" customWidth="1"/>
    <col min="531" max="531" width="6.28515625" style="11" customWidth="1"/>
    <col min="532" max="532" width="13.85546875" style="11" customWidth="1"/>
    <col min="533" max="533" width="15" style="11" customWidth="1"/>
    <col min="534" max="534" width="8.42578125" style="11" customWidth="1"/>
    <col min="535" max="535" width="22.7109375" style="11" customWidth="1"/>
    <col min="536" max="536" width="19.28515625" style="11" customWidth="1"/>
    <col min="537" max="537" width="20.5703125" style="11" customWidth="1"/>
    <col min="538" max="539" width="9.140625" style="11"/>
    <col min="540" max="540" width="16.28515625" style="11" customWidth="1"/>
    <col min="541" max="773" width="9.140625" style="11"/>
    <col min="774" max="774" width="5.28515625" style="11" customWidth="1"/>
    <col min="775" max="775" width="14.5703125" style="11" bestFit="1" customWidth="1"/>
    <col min="776" max="776" width="15.42578125" style="11" bestFit="1" customWidth="1"/>
    <col min="777" max="777" width="19.28515625" style="11" bestFit="1" customWidth="1"/>
    <col min="778" max="778" width="19.5703125" style="11" customWidth="1"/>
    <col min="779" max="779" width="22.28515625" style="11" customWidth="1"/>
    <col min="780" max="780" width="22.7109375" style="11" customWidth="1"/>
    <col min="781" max="781" width="34.42578125" style="11" customWidth="1"/>
    <col min="782" max="782" width="31.140625" style="11" customWidth="1"/>
    <col min="783" max="783" width="33.42578125" style="11" customWidth="1"/>
    <col min="784" max="784" width="32.85546875" style="11" customWidth="1"/>
    <col min="785" max="785" width="14" style="11" bestFit="1" customWidth="1"/>
    <col min="786" max="786" width="10.7109375" style="11" customWidth="1"/>
    <col min="787" max="787" width="6.28515625" style="11" customWidth="1"/>
    <col min="788" max="788" width="13.85546875" style="11" customWidth="1"/>
    <col min="789" max="789" width="15" style="11" customWidth="1"/>
    <col min="790" max="790" width="8.42578125" style="11" customWidth="1"/>
    <col min="791" max="791" width="22.7109375" style="11" customWidth="1"/>
    <col min="792" max="792" width="19.28515625" style="11" customWidth="1"/>
    <col min="793" max="793" width="20.5703125" style="11" customWidth="1"/>
    <col min="794" max="795" width="9.140625" style="11"/>
    <col min="796" max="796" width="16.28515625" style="11" customWidth="1"/>
    <col min="797" max="1029" width="9.140625" style="11"/>
    <col min="1030" max="1030" width="5.28515625" style="11" customWidth="1"/>
    <col min="1031" max="1031" width="14.5703125" style="11" bestFit="1" customWidth="1"/>
    <col min="1032" max="1032" width="15.42578125" style="11" bestFit="1" customWidth="1"/>
    <col min="1033" max="1033" width="19.28515625" style="11" bestFit="1" customWidth="1"/>
    <col min="1034" max="1034" width="19.5703125" style="11" customWidth="1"/>
    <col min="1035" max="1035" width="22.28515625" style="11" customWidth="1"/>
    <col min="1036" max="1036" width="22.7109375" style="11" customWidth="1"/>
    <col min="1037" max="1037" width="34.42578125" style="11" customWidth="1"/>
    <col min="1038" max="1038" width="31.140625" style="11" customWidth="1"/>
    <col min="1039" max="1039" width="33.42578125" style="11" customWidth="1"/>
    <col min="1040" max="1040" width="32.85546875" style="11" customWidth="1"/>
    <col min="1041" max="1041" width="14" style="11" bestFit="1" customWidth="1"/>
    <col min="1042" max="1042" width="10.7109375" style="11" customWidth="1"/>
    <col min="1043" max="1043" width="6.28515625" style="11" customWidth="1"/>
    <col min="1044" max="1044" width="13.85546875" style="11" customWidth="1"/>
    <col min="1045" max="1045" width="15" style="11" customWidth="1"/>
    <col min="1046" max="1046" width="8.42578125" style="11" customWidth="1"/>
    <col min="1047" max="1047" width="22.7109375" style="11" customWidth="1"/>
    <col min="1048" max="1048" width="19.28515625" style="11" customWidth="1"/>
    <col min="1049" max="1049" width="20.5703125" style="11" customWidth="1"/>
    <col min="1050" max="1051" width="9.140625" style="11"/>
    <col min="1052" max="1052" width="16.28515625" style="11" customWidth="1"/>
    <col min="1053" max="1285" width="9.140625" style="11"/>
    <col min="1286" max="1286" width="5.28515625" style="11" customWidth="1"/>
    <col min="1287" max="1287" width="14.5703125" style="11" bestFit="1" customWidth="1"/>
    <col min="1288" max="1288" width="15.42578125" style="11" bestFit="1" customWidth="1"/>
    <col min="1289" max="1289" width="19.28515625" style="11" bestFit="1" customWidth="1"/>
    <col min="1290" max="1290" width="19.5703125" style="11" customWidth="1"/>
    <col min="1291" max="1291" width="22.28515625" style="11" customWidth="1"/>
    <col min="1292" max="1292" width="22.7109375" style="11" customWidth="1"/>
    <col min="1293" max="1293" width="34.42578125" style="11" customWidth="1"/>
    <col min="1294" max="1294" width="31.140625" style="11" customWidth="1"/>
    <col min="1295" max="1295" width="33.42578125" style="11" customWidth="1"/>
    <col min="1296" max="1296" width="32.85546875" style="11" customWidth="1"/>
    <col min="1297" max="1297" width="14" style="11" bestFit="1" customWidth="1"/>
    <col min="1298" max="1298" width="10.7109375" style="11" customWidth="1"/>
    <col min="1299" max="1299" width="6.28515625" style="11" customWidth="1"/>
    <col min="1300" max="1300" width="13.85546875" style="11" customWidth="1"/>
    <col min="1301" max="1301" width="15" style="11" customWidth="1"/>
    <col min="1302" max="1302" width="8.42578125" style="11" customWidth="1"/>
    <col min="1303" max="1303" width="22.7109375" style="11" customWidth="1"/>
    <col min="1304" max="1304" width="19.28515625" style="11" customWidth="1"/>
    <col min="1305" max="1305" width="20.5703125" style="11" customWidth="1"/>
    <col min="1306" max="1307" width="9.140625" style="11"/>
    <col min="1308" max="1308" width="16.28515625" style="11" customWidth="1"/>
    <col min="1309" max="1541" width="9.140625" style="11"/>
    <col min="1542" max="1542" width="5.28515625" style="11" customWidth="1"/>
    <col min="1543" max="1543" width="14.5703125" style="11" bestFit="1" customWidth="1"/>
    <col min="1544" max="1544" width="15.42578125" style="11" bestFit="1" customWidth="1"/>
    <col min="1545" max="1545" width="19.28515625" style="11" bestFit="1" customWidth="1"/>
    <col min="1546" max="1546" width="19.5703125" style="11" customWidth="1"/>
    <col min="1547" max="1547" width="22.28515625" style="11" customWidth="1"/>
    <col min="1548" max="1548" width="22.7109375" style="11" customWidth="1"/>
    <col min="1549" max="1549" width="34.42578125" style="11" customWidth="1"/>
    <col min="1550" max="1550" width="31.140625" style="11" customWidth="1"/>
    <col min="1551" max="1551" width="33.42578125" style="11" customWidth="1"/>
    <col min="1552" max="1552" width="32.85546875" style="11" customWidth="1"/>
    <col min="1553" max="1553" width="14" style="11" bestFit="1" customWidth="1"/>
    <col min="1554" max="1554" width="10.7109375" style="11" customWidth="1"/>
    <col min="1555" max="1555" width="6.28515625" style="11" customWidth="1"/>
    <col min="1556" max="1556" width="13.85546875" style="11" customWidth="1"/>
    <col min="1557" max="1557" width="15" style="11" customWidth="1"/>
    <col min="1558" max="1558" width="8.42578125" style="11" customWidth="1"/>
    <col min="1559" max="1559" width="22.7109375" style="11" customWidth="1"/>
    <col min="1560" max="1560" width="19.28515625" style="11" customWidth="1"/>
    <col min="1561" max="1561" width="20.5703125" style="11" customWidth="1"/>
    <col min="1562" max="1563" width="9.140625" style="11"/>
    <col min="1564" max="1564" width="16.28515625" style="11" customWidth="1"/>
    <col min="1565" max="1797" width="9.140625" style="11"/>
    <col min="1798" max="1798" width="5.28515625" style="11" customWidth="1"/>
    <col min="1799" max="1799" width="14.5703125" style="11" bestFit="1" customWidth="1"/>
    <col min="1800" max="1800" width="15.42578125" style="11" bestFit="1" customWidth="1"/>
    <col min="1801" max="1801" width="19.28515625" style="11" bestFit="1" customWidth="1"/>
    <col min="1802" max="1802" width="19.5703125" style="11" customWidth="1"/>
    <col min="1803" max="1803" width="22.28515625" style="11" customWidth="1"/>
    <col min="1804" max="1804" width="22.7109375" style="11" customWidth="1"/>
    <col min="1805" max="1805" width="34.42578125" style="11" customWidth="1"/>
    <col min="1806" max="1806" width="31.140625" style="11" customWidth="1"/>
    <col min="1807" max="1807" width="33.42578125" style="11" customWidth="1"/>
    <col min="1808" max="1808" width="32.85546875" style="11" customWidth="1"/>
    <col min="1809" max="1809" width="14" style="11" bestFit="1" customWidth="1"/>
    <col min="1810" max="1810" width="10.7109375" style="11" customWidth="1"/>
    <col min="1811" max="1811" width="6.28515625" style="11" customWidth="1"/>
    <col min="1812" max="1812" width="13.85546875" style="11" customWidth="1"/>
    <col min="1813" max="1813" width="15" style="11" customWidth="1"/>
    <col min="1814" max="1814" width="8.42578125" style="11" customWidth="1"/>
    <col min="1815" max="1815" width="22.7109375" style="11" customWidth="1"/>
    <col min="1816" max="1816" width="19.28515625" style="11" customWidth="1"/>
    <col min="1817" max="1817" width="20.5703125" style="11" customWidth="1"/>
    <col min="1818" max="1819" width="9.140625" style="11"/>
    <col min="1820" max="1820" width="16.28515625" style="11" customWidth="1"/>
    <col min="1821" max="2053" width="9.140625" style="11"/>
    <col min="2054" max="2054" width="5.28515625" style="11" customWidth="1"/>
    <col min="2055" max="2055" width="14.5703125" style="11" bestFit="1" customWidth="1"/>
    <col min="2056" max="2056" width="15.42578125" style="11" bestFit="1" customWidth="1"/>
    <col min="2057" max="2057" width="19.28515625" style="11" bestFit="1" customWidth="1"/>
    <col min="2058" max="2058" width="19.5703125" style="11" customWidth="1"/>
    <col min="2059" max="2059" width="22.28515625" style="11" customWidth="1"/>
    <col min="2060" max="2060" width="22.7109375" style="11" customWidth="1"/>
    <col min="2061" max="2061" width="34.42578125" style="11" customWidth="1"/>
    <col min="2062" max="2062" width="31.140625" style="11" customWidth="1"/>
    <col min="2063" max="2063" width="33.42578125" style="11" customWidth="1"/>
    <col min="2064" max="2064" width="32.85546875" style="11" customWidth="1"/>
    <col min="2065" max="2065" width="14" style="11" bestFit="1" customWidth="1"/>
    <col min="2066" max="2066" width="10.7109375" style="11" customWidth="1"/>
    <col min="2067" max="2067" width="6.28515625" style="11" customWidth="1"/>
    <col min="2068" max="2068" width="13.85546875" style="11" customWidth="1"/>
    <col min="2069" max="2069" width="15" style="11" customWidth="1"/>
    <col min="2070" max="2070" width="8.42578125" style="11" customWidth="1"/>
    <col min="2071" max="2071" width="22.7109375" style="11" customWidth="1"/>
    <col min="2072" max="2072" width="19.28515625" style="11" customWidth="1"/>
    <col min="2073" max="2073" width="20.5703125" style="11" customWidth="1"/>
    <col min="2074" max="2075" width="9.140625" style="11"/>
    <col min="2076" max="2076" width="16.28515625" style="11" customWidth="1"/>
    <col min="2077" max="2309" width="9.140625" style="11"/>
    <col min="2310" max="2310" width="5.28515625" style="11" customWidth="1"/>
    <col min="2311" max="2311" width="14.5703125" style="11" bestFit="1" customWidth="1"/>
    <col min="2312" max="2312" width="15.42578125" style="11" bestFit="1" customWidth="1"/>
    <col min="2313" max="2313" width="19.28515625" style="11" bestFit="1" customWidth="1"/>
    <col min="2314" max="2314" width="19.5703125" style="11" customWidth="1"/>
    <col min="2315" max="2315" width="22.28515625" style="11" customWidth="1"/>
    <col min="2316" max="2316" width="22.7109375" style="11" customWidth="1"/>
    <col min="2317" max="2317" width="34.42578125" style="11" customWidth="1"/>
    <col min="2318" max="2318" width="31.140625" style="11" customWidth="1"/>
    <col min="2319" max="2319" width="33.42578125" style="11" customWidth="1"/>
    <col min="2320" max="2320" width="32.85546875" style="11" customWidth="1"/>
    <col min="2321" max="2321" width="14" style="11" bestFit="1" customWidth="1"/>
    <col min="2322" max="2322" width="10.7109375" style="11" customWidth="1"/>
    <col min="2323" max="2323" width="6.28515625" style="11" customWidth="1"/>
    <col min="2324" max="2324" width="13.85546875" style="11" customWidth="1"/>
    <col min="2325" max="2325" width="15" style="11" customWidth="1"/>
    <col min="2326" max="2326" width="8.42578125" style="11" customWidth="1"/>
    <col min="2327" max="2327" width="22.7109375" style="11" customWidth="1"/>
    <col min="2328" max="2328" width="19.28515625" style="11" customWidth="1"/>
    <col min="2329" max="2329" width="20.5703125" style="11" customWidth="1"/>
    <col min="2330" max="2331" width="9.140625" style="11"/>
    <col min="2332" max="2332" width="16.28515625" style="11" customWidth="1"/>
    <col min="2333" max="2565" width="9.140625" style="11"/>
    <col min="2566" max="2566" width="5.28515625" style="11" customWidth="1"/>
    <col min="2567" max="2567" width="14.5703125" style="11" bestFit="1" customWidth="1"/>
    <col min="2568" max="2568" width="15.42578125" style="11" bestFit="1" customWidth="1"/>
    <col min="2569" max="2569" width="19.28515625" style="11" bestFit="1" customWidth="1"/>
    <col min="2570" max="2570" width="19.5703125" style="11" customWidth="1"/>
    <col min="2571" max="2571" width="22.28515625" style="11" customWidth="1"/>
    <col min="2572" max="2572" width="22.7109375" style="11" customWidth="1"/>
    <col min="2573" max="2573" width="34.42578125" style="11" customWidth="1"/>
    <col min="2574" max="2574" width="31.140625" style="11" customWidth="1"/>
    <col min="2575" max="2575" width="33.42578125" style="11" customWidth="1"/>
    <col min="2576" max="2576" width="32.85546875" style="11" customWidth="1"/>
    <col min="2577" max="2577" width="14" style="11" bestFit="1" customWidth="1"/>
    <col min="2578" max="2578" width="10.7109375" style="11" customWidth="1"/>
    <col min="2579" max="2579" width="6.28515625" style="11" customWidth="1"/>
    <col min="2580" max="2580" width="13.85546875" style="11" customWidth="1"/>
    <col min="2581" max="2581" width="15" style="11" customWidth="1"/>
    <col min="2582" max="2582" width="8.42578125" style="11" customWidth="1"/>
    <col min="2583" max="2583" width="22.7109375" style="11" customWidth="1"/>
    <col min="2584" max="2584" width="19.28515625" style="11" customWidth="1"/>
    <col min="2585" max="2585" width="20.5703125" style="11" customWidth="1"/>
    <col min="2586" max="2587" width="9.140625" style="11"/>
    <col min="2588" max="2588" width="16.28515625" style="11" customWidth="1"/>
    <col min="2589" max="2821" width="9.140625" style="11"/>
    <col min="2822" max="2822" width="5.28515625" style="11" customWidth="1"/>
    <col min="2823" max="2823" width="14.5703125" style="11" bestFit="1" customWidth="1"/>
    <col min="2824" max="2824" width="15.42578125" style="11" bestFit="1" customWidth="1"/>
    <col min="2825" max="2825" width="19.28515625" style="11" bestFit="1" customWidth="1"/>
    <col min="2826" max="2826" width="19.5703125" style="11" customWidth="1"/>
    <col min="2827" max="2827" width="22.28515625" style="11" customWidth="1"/>
    <col min="2828" max="2828" width="22.7109375" style="11" customWidth="1"/>
    <col min="2829" max="2829" width="34.42578125" style="11" customWidth="1"/>
    <col min="2830" max="2830" width="31.140625" style="11" customWidth="1"/>
    <col min="2831" max="2831" width="33.42578125" style="11" customWidth="1"/>
    <col min="2832" max="2832" width="32.85546875" style="11" customWidth="1"/>
    <col min="2833" max="2833" width="14" style="11" bestFit="1" customWidth="1"/>
    <col min="2834" max="2834" width="10.7109375" style="11" customWidth="1"/>
    <col min="2835" max="2835" width="6.28515625" style="11" customWidth="1"/>
    <col min="2836" max="2836" width="13.85546875" style="11" customWidth="1"/>
    <col min="2837" max="2837" width="15" style="11" customWidth="1"/>
    <col min="2838" max="2838" width="8.42578125" style="11" customWidth="1"/>
    <col min="2839" max="2839" width="22.7109375" style="11" customWidth="1"/>
    <col min="2840" max="2840" width="19.28515625" style="11" customWidth="1"/>
    <col min="2841" max="2841" width="20.5703125" style="11" customWidth="1"/>
    <col min="2842" max="2843" width="9.140625" style="11"/>
    <col min="2844" max="2844" width="16.28515625" style="11" customWidth="1"/>
    <col min="2845" max="3077" width="9.140625" style="11"/>
    <col min="3078" max="3078" width="5.28515625" style="11" customWidth="1"/>
    <col min="3079" max="3079" width="14.5703125" style="11" bestFit="1" customWidth="1"/>
    <col min="3080" max="3080" width="15.42578125" style="11" bestFit="1" customWidth="1"/>
    <col min="3081" max="3081" width="19.28515625" style="11" bestFit="1" customWidth="1"/>
    <col min="3082" max="3082" width="19.5703125" style="11" customWidth="1"/>
    <col min="3083" max="3083" width="22.28515625" style="11" customWidth="1"/>
    <col min="3084" max="3084" width="22.7109375" style="11" customWidth="1"/>
    <col min="3085" max="3085" width="34.42578125" style="11" customWidth="1"/>
    <col min="3086" max="3086" width="31.140625" style="11" customWidth="1"/>
    <col min="3087" max="3087" width="33.42578125" style="11" customWidth="1"/>
    <col min="3088" max="3088" width="32.85546875" style="11" customWidth="1"/>
    <col min="3089" max="3089" width="14" style="11" bestFit="1" customWidth="1"/>
    <col min="3090" max="3090" width="10.7109375" style="11" customWidth="1"/>
    <col min="3091" max="3091" width="6.28515625" style="11" customWidth="1"/>
    <col min="3092" max="3092" width="13.85546875" style="11" customWidth="1"/>
    <col min="3093" max="3093" width="15" style="11" customWidth="1"/>
    <col min="3094" max="3094" width="8.42578125" style="11" customWidth="1"/>
    <col min="3095" max="3095" width="22.7109375" style="11" customWidth="1"/>
    <col min="3096" max="3096" width="19.28515625" style="11" customWidth="1"/>
    <col min="3097" max="3097" width="20.5703125" style="11" customWidth="1"/>
    <col min="3098" max="3099" width="9.140625" style="11"/>
    <col min="3100" max="3100" width="16.28515625" style="11" customWidth="1"/>
    <col min="3101" max="3333" width="9.140625" style="11"/>
    <col min="3334" max="3334" width="5.28515625" style="11" customWidth="1"/>
    <col min="3335" max="3335" width="14.5703125" style="11" bestFit="1" customWidth="1"/>
    <col min="3336" max="3336" width="15.42578125" style="11" bestFit="1" customWidth="1"/>
    <col min="3337" max="3337" width="19.28515625" style="11" bestFit="1" customWidth="1"/>
    <col min="3338" max="3338" width="19.5703125" style="11" customWidth="1"/>
    <col min="3339" max="3339" width="22.28515625" style="11" customWidth="1"/>
    <col min="3340" max="3340" width="22.7109375" style="11" customWidth="1"/>
    <col min="3341" max="3341" width="34.42578125" style="11" customWidth="1"/>
    <col min="3342" max="3342" width="31.140625" style="11" customWidth="1"/>
    <col min="3343" max="3343" width="33.42578125" style="11" customWidth="1"/>
    <col min="3344" max="3344" width="32.85546875" style="11" customWidth="1"/>
    <col min="3345" max="3345" width="14" style="11" bestFit="1" customWidth="1"/>
    <col min="3346" max="3346" width="10.7109375" style="11" customWidth="1"/>
    <col min="3347" max="3347" width="6.28515625" style="11" customWidth="1"/>
    <col min="3348" max="3348" width="13.85546875" style="11" customWidth="1"/>
    <col min="3349" max="3349" width="15" style="11" customWidth="1"/>
    <col min="3350" max="3350" width="8.42578125" style="11" customWidth="1"/>
    <col min="3351" max="3351" width="22.7109375" style="11" customWidth="1"/>
    <col min="3352" max="3352" width="19.28515625" style="11" customWidth="1"/>
    <col min="3353" max="3353" width="20.5703125" style="11" customWidth="1"/>
    <col min="3354" max="3355" width="9.140625" style="11"/>
    <col min="3356" max="3356" width="16.28515625" style="11" customWidth="1"/>
    <col min="3357" max="3589" width="9.140625" style="11"/>
    <col min="3590" max="3590" width="5.28515625" style="11" customWidth="1"/>
    <col min="3591" max="3591" width="14.5703125" style="11" bestFit="1" customWidth="1"/>
    <col min="3592" max="3592" width="15.42578125" style="11" bestFit="1" customWidth="1"/>
    <col min="3593" max="3593" width="19.28515625" style="11" bestFit="1" customWidth="1"/>
    <col min="3594" max="3594" width="19.5703125" style="11" customWidth="1"/>
    <col min="3595" max="3595" width="22.28515625" style="11" customWidth="1"/>
    <col min="3596" max="3596" width="22.7109375" style="11" customWidth="1"/>
    <col min="3597" max="3597" width="34.42578125" style="11" customWidth="1"/>
    <col min="3598" max="3598" width="31.140625" style="11" customWidth="1"/>
    <col min="3599" max="3599" width="33.42578125" style="11" customWidth="1"/>
    <col min="3600" max="3600" width="32.85546875" style="11" customWidth="1"/>
    <col min="3601" max="3601" width="14" style="11" bestFit="1" customWidth="1"/>
    <col min="3602" max="3602" width="10.7109375" style="11" customWidth="1"/>
    <col min="3603" max="3603" width="6.28515625" style="11" customWidth="1"/>
    <col min="3604" max="3604" width="13.85546875" style="11" customWidth="1"/>
    <col min="3605" max="3605" width="15" style="11" customWidth="1"/>
    <col min="3606" max="3606" width="8.42578125" style="11" customWidth="1"/>
    <col min="3607" max="3607" width="22.7109375" style="11" customWidth="1"/>
    <col min="3608" max="3608" width="19.28515625" style="11" customWidth="1"/>
    <col min="3609" max="3609" width="20.5703125" style="11" customWidth="1"/>
    <col min="3610" max="3611" width="9.140625" style="11"/>
    <col min="3612" max="3612" width="16.28515625" style="11" customWidth="1"/>
    <col min="3613" max="3845" width="9.140625" style="11"/>
    <col min="3846" max="3846" width="5.28515625" style="11" customWidth="1"/>
    <col min="3847" max="3847" width="14.5703125" style="11" bestFit="1" customWidth="1"/>
    <col min="3848" max="3848" width="15.42578125" style="11" bestFit="1" customWidth="1"/>
    <col min="3849" max="3849" width="19.28515625" style="11" bestFit="1" customWidth="1"/>
    <col min="3850" max="3850" width="19.5703125" style="11" customWidth="1"/>
    <col min="3851" max="3851" width="22.28515625" style="11" customWidth="1"/>
    <col min="3852" max="3852" width="22.7109375" style="11" customWidth="1"/>
    <col min="3853" max="3853" width="34.42578125" style="11" customWidth="1"/>
    <col min="3854" max="3854" width="31.140625" style="11" customWidth="1"/>
    <col min="3855" max="3855" width="33.42578125" style="11" customWidth="1"/>
    <col min="3856" max="3856" width="32.85546875" style="11" customWidth="1"/>
    <col min="3857" max="3857" width="14" style="11" bestFit="1" customWidth="1"/>
    <col min="3858" max="3858" width="10.7109375" style="11" customWidth="1"/>
    <col min="3859" max="3859" width="6.28515625" style="11" customWidth="1"/>
    <col min="3860" max="3860" width="13.85546875" style="11" customWidth="1"/>
    <col min="3861" max="3861" width="15" style="11" customWidth="1"/>
    <col min="3862" max="3862" width="8.42578125" style="11" customWidth="1"/>
    <col min="3863" max="3863" width="22.7109375" style="11" customWidth="1"/>
    <col min="3864" max="3864" width="19.28515625" style="11" customWidth="1"/>
    <col min="3865" max="3865" width="20.5703125" style="11" customWidth="1"/>
    <col min="3866" max="3867" width="9.140625" style="11"/>
    <col min="3868" max="3868" width="16.28515625" style="11" customWidth="1"/>
    <col min="3869" max="4101" width="9.140625" style="11"/>
    <col min="4102" max="4102" width="5.28515625" style="11" customWidth="1"/>
    <col min="4103" max="4103" width="14.5703125" style="11" bestFit="1" customWidth="1"/>
    <col min="4104" max="4104" width="15.42578125" style="11" bestFit="1" customWidth="1"/>
    <col min="4105" max="4105" width="19.28515625" style="11" bestFit="1" customWidth="1"/>
    <col min="4106" max="4106" width="19.5703125" style="11" customWidth="1"/>
    <col min="4107" max="4107" width="22.28515625" style="11" customWidth="1"/>
    <col min="4108" max="4108" width="22.7109375" style="11" customWidth="1"/>
    <col min="4109" max="4109" width="34.42578125" style="11" customWidth="1"/>
    <col min="4110" max="4110" width="31.140625" style="11" customWidth="1"/>
    <col min="4111" max="4111" width="33.42578125" style="11" customWidth="1"/>
    <col min="4112" max="4112" width="32.85546875" style="11" customWidth="1"/>
    <col min="4113" max="4113" width="14" style="11" bestFit="1" customWidth="1"/>
    <col min="4114" max="4114" width="10.7109375" style="11" customWidth="1"/>
    <col min="4115" max="4115" width="6.28515625" style="11" customWidth="1"/>
    <col min="4116" max="4116" width="13.85546875" style="11" customWidth="1"/>
    <col min="4117" max="4117" width="15" style="11" customWidth="1"/>
    <col min="4118" max="4118" width="8.42578125" style="11" customWidth="1"/>
    <col min="4119" max="4119" width="22.7109375" style="11" customWidth="1"/>
    <col min="4120" max="4120" width="19.28515625" style="11" customWidth="1"/>
    <col min="4121" max="4121" width="20.5703125" style="11" customWidth="1"/>
    <col min="4122" max="4123" width="9.140625" style="11"/>
    <col min="4124" max="4124" width="16.28515625" style="11" customWidth="1"/>
    <col min="4125" max="4357" width="9.140625" style="11"/>
    <col min="4358" max="4358" width="5.28515625" style="11" customWidth="1"/>
    <col min="4359" max="4359" width="14.5703125" style="11" bestFit="1" customWidth="1"/>
    <col min="4360" max="4360" width="15.42578125" style="11" bestFit="1" customWidth="1"/>
    <col min="4361" max="4361" width="19.28515625" style="11" bestFit="1" customWidth="1"/>
    <col min="4362" max="4362" width="19.5703125" style="11" customWidth="1"/>
    <col min="4363" max="4363" width="22.28515625" style="11" customWidth="1"/>
    <col min="4364" max="4364" width="22.7109375" style="11" customWidth="1"/>
    <col min="4365" max="4365" width="34.42578125" style="11" customWidth="1"/>
    <col min="4366" max="4366" width="31.140625" style="11" customWidth="1"/>
    <col min="4367" max="4367" width="33.42578125" style="11" customWidth="1"/>
    <col min="4368" max="4368" width="32.85546875" style="11" customWidth="1"/>
    <col min="4369" max="4369" width="14" style="11" bestFit="1" customWidth="1"/>
    <col min="4370" max="4370" width="10.7109375" style="11" customWidth="1"/>
    <col min="4371" max="4371" width="6.28515625" style="11" customWidth="1"/>
    <col min="4372" max="4372" width="13.85546875" style="11" customWidth="1"/>
    <col min="4373" max="4373" width="15" style="11" customWidth="1"/>
    <col min="4374" max="4374" width="8.42578125" style="11" customWidth="1"/>
    <col min="4375" max="4375" width="22.7109375" style="11" customWidth="1"/>
    <col min="4376" max="4376" width="19.28515625" style="11" customWidth="1"/>
    <col min="4377" max="4377" width="20.5703125" style="11" customWidth="1"/>
    <col min="4378" max="4379" width="9.140625" style="11"/>
    <col min="4380" max="4380" width="16.28515625" style="11" customWidth="1"/>
    <col min="4381" max="4613" width="9.140625" style="11"/>
    <col min="4614" max="4614" width="5.28515625" style="11" customWidth="1"/>
    <col min="4615" max="4615" width="14.5703125" style="11" bestFit="1" customWidth="1"/>
    <col min="4616" max="4616" width="15.42578125" style="11" bestFit="1" customWidth="1"/>
    <col min="4617" max="4617" width="19.28515625" style="11" bestFit="1" customWidth="1"/>
    <col min="4618" max="4618" width="19.5703125" style="11" customWidth="1"/>
    <col min="4619" max="4619" width="22.28515625" style="11" customWidth="1"/>
    <col min="4620" max="4620" width="22.7109375" style="11" customWidth="1"/>
    <col min="4621" max="4621" width="34.42578125" style="11" customWidth="1"/>
    <col min="4622" max="4622" width="31.140625" style="11" customWidth="1"/>
    <col min="4623" max="4623" width="33.42578125" style="11" customWidth="1"/>
    <col min="4624" max="4624" width="32.85546875" style="11" customWidth="1"/>
    <col min="4625" max="4625" width="14" style="11" bestFit="1" customWidth="1"/>
    <col min="4626" max="4626" width="10.7109375" style="11" customWidth="1"/>
    <col min="4627" max="4627" width="6.28515625" style="11" customWidth="1"/>
    <col min="4628" max="4628" width="13.85546875" style="11" customWidth="1"/>
    <col min="4629" max="4629" width="15" style="11" customWidth="1"/>
    <col min="4630" max="4630" width="8.42578125" style="11" customWidth="1"/>
    <col min="4631" max="4631" width="22.7109375" style="11" customWidth="1"/>
    <col min="4632" max="4632" width="19.28515625" style="11" customWidth="1"/>
    <col min="4633" max="4633" width="20.5703125" style="11" customWidth="1"/>
    <col min="4634" max="4635" width="9.140625" style="11"/>
    <col min="4636" max="4636" width="16.28515625" style="11" customWidth="1"/>
    <col min="4637" max="4869" width="9.140625" style="11"/>
    <col min="4870" max="4870" width="5.28515625" style="11" customWidth="1"/>
    <col min="4871" max="4871" width="14.5703125" style="11" bestFit="1" customWidth="1"/>
    <col min="4872" max="4872" width="15.42578125" style="11" bestFit="1" customWidth="1"/>
    <col min="4873" max="4873" width="19.28515625" style="11" bestFit="1" customWidth="1"/>
    <col min="4874" max="4874" width="19.5703125" style="11" customWidth="1"/>
    <col min="4875" max="4875" width="22.28515625" style="11" customWidth="1"/>
    <col min="4876" max="4876" width="22.7109375" style="11" customWidth="1"/>
    <col min="4877" max="4877" width="34.42578125" style="11" customWidth="1"/>
    <col min="4878" max="4878" width="31.140625" style="11" customWidth="1"/>
    <col min="4879" max="4879" width="33.42578125" style="11" customWidth="1"/>
    <col min="4880" max="4880" width="32.85546875" style="11" customWidth="1"/>
    <col min="4881" max="4881" width="14" style="11" bestFit="1" customWidth="1"/>
    <col min="4882" max="4882" width="10.7109375" style="11" customWidth="1"/>
    <col min="4883" max="4883" width="6.28515625" style="11" customWidth="1"/>
    <col min="4884" max="4884" width="13.85546875" style="11" customWidth="1"/>
    <col min="4885" max="4885" width="15" style="11" customWidth="1"/>
    <col min="4886" max="4886" width="8.42578125" style="11" customWidth="1"/>
    <col min="4887" max="4887" width="22.7109375" style="11" customWidth="1"/>
    <col min="4888" max="4888" width="19.28515625" style="11" customWidth="1"/>
    <col min="4889" max="4889" width="20.5703125" style="11" customWidth="1"/>
    <col min="4890" max="4891" width="9.140625" style="11"/>
    <col min="4892" max="4892" width="16.28515625" style="11" customWidth="1"/>
    <col min="4893" max="5125" width="9.140625" style="11"/>
    <col min="5126" max="5126" width="5.28515625" style="11" customWidth="1"/>
    <col min="5127" max="5127" width="14.5703125" style="11" bestFit="1" customWidth="1"/>
    <col min="5128" max="5128" width="15.42578125" style="11" bestFit="1" customWidth="1"/>
    <col min="5129" max="5129" width="19.28515625" style="11" bestFit="1" customWidth="1"/>
    <col min="5130" max="5130" width="19.5703125" style="11" customWidth="1"/>
    <col min="5131" max="5131" width="22.28515625" style="11" customWidth="1"/>
    <col min="5132" max="5132" width="22.7109375" style="11" customWidth="1"/>
    <col min="5133" max="5133" width="34.42578125" style="11" customWidth="1"/>
    <col min="5134" max="5134" width="31.140625" style="11" customWidth="1"/>
    <col min="5135" max="5135" width="33.42578125" style="11" customWidth="1"/>
    <col min="5136" max="5136" width="32.85546875" style="11" customWidth="1"/>
    <col min="5137" max="5137" width="14" style="11" bestFit="1" customWidth="1"/>
    <col min="5138" max="5138" width="10.7109375" style="11" customWidth="1"/>
    <col min="5139" max="5139" width="6.28515625" style="11" customWidth="1"/>
    <col min="5140" max="5140" width="13.85546875" style="11" customWidth="1"/>
    <col min="5141" max="5141" width="15" style="11" customWidth="1"/>
    <col min="5142" max="5142" width="8.42578125" style="11" customWidth="1"/>
    <col min="5143" max="5143" width="22.7109375" style="11" customWidth="1"/>
    <col min="5144" max="5144" width="19.28515625" style="11" customWidth="1"/>
    <col min="5145" max="5145" width="20.5703125" style="11" customWidth="1"/>
    <col min="5146" max="5147" width="9.140625" style="11"/>
    <col min="5148" max="5148" width="16.28515625" style="11" customWidth="1"/>
    <col min="5149" max="5381" width="9.140625" style="11"/>
    <col min="5382" max="5382" width="5.28515625" style="11" customWidth="1"/>
    <col min="5383" max="5383" width="14.5703125" style="11" bestFit="1" customWidth="1"/>
    <col min="5384" max="5384" width="15.42578125" style="11" bestFit="1" customWidth="1"/>
    <col min="5385" max="5385" width="19.28515625" style="11" bestFit="1" customWidth="1"/>
    <col min="5386" max="5386" width="19.5703125" style="11" customWidth="1"/>
    <col min="5387" max="5387" width="22.28515625" style="11" customWidth="1"/>
    <col min="5388" max="5388" width="22.7109375" style="11" customWidth="1"/>
    <col min="5389" max="5389" width="34.42578125" style="11" customWidth="1"/>
    <col min="5390" max="5390" width="31.140625" style="11" customWidth="1"/>
    <col min="5391" max="5391" width="33.42578125" style="11" customWidth="1"/>
    <col min="5392" max="5392" width="32.85546875" style="11" customWidth="1"/>
    <col min="5393" max="5393" width="14" style="11" bestFit="1" customWidth="1"/>
    <col min="5394" max="5394" width="10.7109375" style="11" customWidth="1"/>
    <col min="5395" max="5395" width="6.28515625" style="11" customWidth="1"/>
    <col min="5396" max="5396" width="13.85546875" style="11" customWidth="1"/>
    <col min="5397" max="5397" width="15" style="11" customWidth="1"/>
    <col min="5398" max="5398" width="8.42578125" style="11" customWidth="1"/>
    <col min="5399" max="5399" width="22.7109375" style="11" customWidth="1"/>
    <col min="5400" max="5400" width="19.28515625" style="11" customWidth="1"/>
    <col min="5401" max="5401" width="20.5703125" style="11" customWidth="1"/>
    <col min="5402" max="5403" width="9.140625" style="11"/>
    <col min="5404" max="5404" width="16.28515625" style="11" customWidth="1"/>
    <col min="5405" max="5637" width="9.140625" style="11"/>
    <col min="5638" max="5638" width="5.28515625" style="11" customWidth="1"/>
    <col min="5639" max="5639" width="14.5703125" style="11" bestFit="1" customWidth="1"/>
    <col min="5640" max="5640" width="15.42578125" style="11" bestFit="1" customWidth="1"/>
    <col min="5641" max="5641" width="19.28515625" style="11" bestFit="1" customWidth="1"/>
    <col min="5642" max="5642" width="19.5703125" style="11" customWidth="1"/>
    <col min="5643" max="5643" width="22.28515625" style="11" customWidth="1"/>
    <col min="5644" max="5644" width="22.7109375" style="11" customWidth="1"/>
    <col min="5645" max="5645" width="34.42578125" style="11" customWidth="1"/>
    <col min="5646" max="5646" width="31.140625" style="11" customWidth="1"/>
    <col min="5647" max="5647" width="33.42578125" style="11" customWidth="1"/>
    <col min="5648" max="5648" width="32.85546875" style="11" customWidth="1"/>
    <col min="5649" max="5649" width="14" style="11" bestFit="1" customWidth="1"/>
    <col min="5650" max="5650" width="10.7109375" style="11" customWidth="1"/>
    <col min="5651" max="5651" width="6.28515625" style="11" customWidth="1"/>
    <col min="5652" max="5652" width="13.85546875" style="11" customWidth="1"/>
    <col min="5653" max="5653" width="15" style="11" customWidth="1"/>
    <col min="5654" max="5654" width="8.42578125" style="11" customWidth="1"/>
    <col min="5655" max="5655" width="22.7109375" style="11" customWidth="1"/>
    <col min="5656" max="5656" width="19.28515625" style="11" customWidth="1"/>
    <col min="5657" max="5657" width="20.5703125" style="11" customWidth="1"/>
    <col min="5658" max="5659" width="9.140625" style="11"/>
    <col min="5660" max="5660" width="16.28515625" style="11" customWidth="1"/>
    <col min="5661" max="5893" width="9.140625" style="11"/>
    <col min="5894" max="5894" width="5.28515625" style="11" customWidth="1"/>
    <col min="5895" max="5895" width="14.5703125" style="11" bestFit="1" customWidth="1"/>
    <col min="5896" max="5896" width="15.42578125" style="11" bestFit="1" customWidth="1"/>
    <col min="5897" max="5897" width="19.28515625" style="11" bestFit="1" customWidth="1"/>
    <col min="5898" max="5898" width="19.5703125" style="11" customWidth="1"/>
    <col min="5899" max="5899" width="22.28515625" style="11" customWidth="1"/>
    <col min="5900" max="5900" width="22.7109375" style="11" customWidth="1"/>
    <col min="5901" max="5901" width="34.42578125" style="11" customWidth="1"/>
    <col min="5902" max="5902" width="31.140625" style="11" customWidth="1"/>
    <col min="5903" max="5903" width="33.42578125" style="11" customWidth="1"/>
    <col min="5904" max="5904" width="32.85546875" style="11" customWidth="1"/>
    <col min="5905" max="5905" width="14" style="11" bestFit="1" customWidth="1"/>
    <col min="5906" max="5906" width="10.7109375" style="11" customWidth="1"/>
    <col min="5907" max="5907" width="6.28515625" style="11" customWidth="1"/>
    <col min="5908" max="5908" width="13.85546875" style="11" customWidth="1"/>
    <col min="5909" max="5909" width="15" style="11" customWidth="1"/>
    <col min="5910" max="5910" width="8.42578125" style="11" customWidth="1"/>
    <col min="5911" max="5911" width="22.7109375" style="11" customWidth="1"/>
    <col min="5912" max="5912" width="19.28515625" style="11" customWidth="1"/>
    <col min="5913" max="5913" width="20.5703125" style="11" customWidth="1"/>
    <col min="5914" max="5915" width="9.140625" style="11"/>
    <col min="5916" max="5916" width="16.28515625" style="11" customWidth="1"/>
    <col min="5917" max="6149" width="9.140625" style="11"/>
    <col min="6150" max="6150" width="5.28515625" style="11" customWidth="1"/>
    <col min="6151" max="6151" width="14.5703125" style="11" bestFit="1" customWidth="1"/>
    <col min="6152" max="6152" width="15.42578125" style="11" bestFit="1" customWidth="1"/>
    <col min="6153" max="6153" width="19.28515625" style="11" bestFit="1" customWidth="1"/>
    <col min="6154" max="6154" width="19.5703125" style="11" customWidth="1"/>
    <col min="6155" max="6155" width="22.28515625" style="11" customWidth="1"/>
    <col min="6156" max="6156" width="22.7109375" style="11" customWidth="1"/>
    <col min="6157" max="6157" width="34.42578125" style="11" customWidth="1"/>
    <col min="6158" max="6158" width="31.140625" style="11" customWidth="1"/>
    <col min="6159" max="6159" width="33.42578125" style="11" customWidth="1"/>
    <col min="6160" max="6160" width="32.85546875" style="11" customWidth="1"/>
    <col min="6161" max="6161" width="14" style="11" bestFit="1" customWidth="1"/>
    <col min="6162" max="6162" width="10.7109375" style="11" customWidth="1"/>
    <col min="6163" max="6163" width="6.28515625" style="11" customWidth="1"/>
    <col min="6164" max="6164" width="13.85546875" style="11" customWidth="1"/>
    <col min="6165" max="6165" width="15" style="11" customWidth="1"/>
    <col min="6166" max="6166" width="8.42578125" style="11" customWidth="1"/>
    <col min="6167" max="6167" width="22.7109375" style="11" customWidth="1"/>
    <col min="6168" max="6168" width="19.28515625" style="11" customWidth="1"/>
    <col min="6169" max="6169" width="20.5703125" style="11" customWidth="1"/>
    <col min="6170" max="6171" width="9.140625" style="11"/>
    <col min="6172" max="6172" width="16.28515625" style="11" customWidth="1"/>
    <col min="6173" max="6405" width="9.140625" style="11"/>
    <col min="6406" max="6406" width="5.28515625" style="11" customWidth="1"/>
    <col min="6407" max="6407" width="14.5703125" style="11" bestFit="1" customWidth="1"/>
    <col min="6408" max="6408" width="15.42578125" style="11" bestFit="1" customWidth="1"/>
    <col min="6409" max="6409" width="19.28515625" style="11" bestFit="1" customWidth="1"/>
    <col min="6410" max="6410" width="19.5703125" style="11" customWidth="1"/>
    <col min="6411" max="6411" width="22.28515625" style="11" customWidth="1"/>
    <col min="6412" max="6412" width="22.7109375" style="11" customWidth="1"/>
    <col min="6413" max="6413" width="34.42578125" style="11" customWidth="1"/>
    <col min="6414" max="6414" width="31.140625" style="11" customWidth="1"/>
    <col min="6415" max="6415" width="33.42578125" style="11" customWidth="1"/>
    <col min="6416" max="6416" width="32.85546875" style="11" customWidth="1"/>
    <col min="6417" max="6417" width="14" style="11" bestFit="1" customWidth="1"/>
    <col min="6418" max="6418" width="10.7109375" style="11" customWidth="1"/>
    <col min="6419" max="6419" width="6.28515625" style="11" customWidth="1"/>
    <col min="6420" max="6420" width="13.85546875" style="11" customWidth="1"/>
    <col min="6421" max="6421" width="15" style="11" customWidth="1"/>
    <col min="6422" max="6422" width="8.42578125" style="11" customWidth="1"/>
    <col min="6423" max="6423" width="22.7109375" style="11" customWidth="1"/>
    <col min="6424" max="6424" width="19.28515625" style="11" customWidth="1"/>
    <col min="6425" max="6425" width="20.5703125" style="11" customWidth="1"/>
    <col min="6426" max="6427" width="9.140625" style="11"/>
    <col min="6428" max="6428" width="16.28515625" style="11" customWidth="1"/>
    <col min="6429" max="6661" width="9.140625" style="11"/>
    <col min="6662" max="6662" width="5.28515625" style="11" customWidth="1"/>
    <col min="6663" max="6663" width="14.5703125" style="11" bestFit="1" customWidth="1"/>
    <col min="6664" max="6664" width="15.42578125" style="11" bestFit="1" customWidth="1"/>
    <col min="6665" max="6665" width="19.28515625" style="11" bestFit="1" customWidth="1"/>
    <col min="6666" max="6666" width="19.5703125" style="11" customWidth="1"/>
    <col min="6667" max="6667" width="22.28515625" style="11" customWidth="1"/>
    <col min="6668" max="6668" width="22.7109375" style="11" customWidth="1"/>
    <col min="6669" max="6669" width="34.42578125" style="11" customWidth="1"/>
    <col min="6670" max="6670" width="31.140625" style="11" customWidth="1"/>
    <col min="6671" max="6671" width="33.42578125" style="11" customWidth="1"/>
    <col min="6672" max="6672" width="32.85546875" style="11" customWidth="1"/>
    <col min="6673" max="6673" width="14" style="11" bestFit="1" customWidth="1"/>
    <col min="6674" max="6674" width="10.7109375" style="11" customWidth="1"/>
    <col min="6675" max="6675" width="6.28515625" style="11" customWidth="1"/>
    <col min="6676" max="6676" width="13.85546875" style="11" customWidth="1"/>
    <col min="6677" max="6677" width="15" style="11" customWidth="1"/>
    <col min="6678" max="6678" width="8.42578125" style="11" customWidth="1"/>
    <col min="6679" max="6679" width="22.7109375" style="11" customWidth="1"/>
    <col min="6680" max="6680" width="19.28515625" style="11" customWidth="1"/>
    <col min="6681" max="6681" width="20.5703125" style="11" customWidth="1"/>
    <col min="6682" max="6683" width="9.140625" style="11"/>
    <col min="6684" max="6684" width="16.28515625" style="11" customWidth="1"/>
    <col min="6685" max="6917" width="9.140625" style="11"/>
    <col min="6918" max="6918" width="5.28515625" style="11" customWidth="1"/>
    <col min="6919" max="6919" width="14.5703125" style="11" bestFit="1" customWidth="1"/>
    <col min="6920" max="6920" width="15.42578125" style="11" bestFit="1" customWidth="1"/>
    <col min="6921" max="6921" width="19.28515625" style="11" bestFit="1" customWidth="1"/>
    <col min="6922" max="6922" width="19.5703125" style="11" customWidth="1"/>
    <col min="6923" max="6923" width="22.28515625" style="11" customWidth="1"/>
    <col min="6924" max="6924" width="22.7109375" style="11" customWidth="1"/>
    <col min="6925" max="6925" width="34.42578125" style="11" customWidth="1"/>
    <col min="6926" max="6926" width="31.140625" style="11" customWidth="1"/>
    <col min="6927" max="6927" width="33.42578125" style="11" customWidth="1"/>
    <col min="6928" max="6928" width="32.85546875" style="11" customWidth="1"/>
    <col min="6929" max="6929" width="14" style="11" bestFit="1" customWidth="1"/>
    <col min="6930" max="6930" width="10.7109375" style="11" customWidth="1"/>
    <col min="6931" max="6931" width="6.28515625" style="11" customWidth="1"/>
    <col min="6932" max="6932" width="13.85546875" style="11" customWidth="1"/>
    <col min="6933" max="6933" width="15" style="11" customWidth="1"/>
    <col min="6934" max="6934" width="8.42578125" style="11" customWidth="1"/>
    <col min="6935" max="6935" width="22.7109375" style="11" customWidth="1"/>
    <col min="6936" max="6936" width="19.28515625" style="11" customWidth="1"/>
    <col min="6937" max="6937" width="20.5703125" style="11" customWidth="1"/>
    <col min="6938" max="6939" width="9.140625" style="11"/>
    <col min="6940" max="6940" width="16.28515625" style="11" customWidth="1"/>
    <col min="6941" max="7173" width="9.140625" style="11"/>
    <col min="7174" max="7174" width="5.28515625" style="11" customWidth="1"/>
    <col min="7175" max="7175" width="14.5703125" style="11" bestFit="1" customWidth="1"/>
    <col min="7176" max="7176" width="15.42578125" style="11" bestFit="1" customWidth="1"/>
    <col min="7177" max="7177" width="19.28515625" style="11" bestFit="1" customWidth="1"/>
    <col min="7178" max="7178" width="19.5703125" style="11" customWidth="1"/>
    <col min="7179" max="7179" width="22.28515625" style="11" customWidth="1"/>
    <col min="7180" max="7180" width="22.7109375" style="11" customWidth="1"/>
    <col min="7181" max="7181" width="34.42578125" style="11" customWidth="1"/>
    <col min="7182" max="7182" width="31.140625" style="11" customWidth="1"/>
    <col min="7183" max="7183" width="33.42578125" style="11" customWidth="1"/>
    <col min="7184" max="7184" width="32.85546875" style="11" customWidth="1"/>
    <col min="7185" max="7185" width="14" style="11" bestFit="1" customWidth="1"/>
    <col min="7186" max="7186" width="10.7109375" style="11" customWidth="1"/>
    <col min="7187" max="7187" width="6.28515625" style="11" customWidth="1"/>
    <col min="7188" max="7188" width="13.85546875" style="11" customWidth="1"/>
    <col min="7189" max="7189" width="15" style="11" customWidth="1"/>
    <col min="7190" max="7190" width="8.42578125" style="11" customWidth="1"/>
    <col min="7191" max="7191" width="22.7109375" style="11" customWidth="1"/>
    <col min="7192" max="7192" width="19.28515625" style="11" customWidth="1"/>
    <col min="7193" max="7193" width="20.5703125" style="11" customWidth="1"/>
    <col min="7194" max="7195" width="9.140625" style="11"/>
    <col min="7196" max="7196" width="16.28515625" style="11" customWidth="1"/>
    <col min="7197" max="7429" width="9.140625" style="11"/>
    <col min="7430" max="7430" width="5.28515625" style="11" customWidth="1"/>
    <col min="7431" max="7431" width="14.5703125" style="11" bestFit="1" customWidth="1"/>
    <col min="7432" max="7432" width="15.42578125" style="11" bestFit="1" customWidth="1"/>
    <col min="7433" max="7433" width="19.28515625" style="11" bestFit="1" customWidth="1"/>
    <col min="7434" max="7434" width="19.5703125" style="11" customWidth="1"/>
    <col min="7435" max="7435" width="22.28515625" style="11" customWidth="1"/>
    <col min="7436" max="7436" width="22.7109375" style="11" customWidth="1"/>
    <col min="7437" max="7437" width="34.42578125" style="11" customWidth="1"/>
    <col min="7438" max="7438" width="31.140625" style="11" customWidth="1"/>
    <col min="7439" max="7439" width="33.42578125" style="11" customWidth="1"/>
    <col min="7440" max="7440" width="32.85546875" style="11" customWidth="1"/>
    <col min="7441" max="7441" width="14" style="11" bestFit="1" customWidth="1"/>
    <col min="7442" max="7442" width="10.7109375" style="11" customWidth="1"/>
    <col min="7443" max="7443" width="6.28515625" style="11" customWidth="1"/>
    <col min="7444" max="7444" width="13.85546875" style="11" customWidth="1"/>
    <col min="7445" max="7445" width="15" style="11" customWidth="1"/>
    <col min="7446" max="7446" width="8.42578125" style="11" customWidth="1"/>
    <col min="7447" max="7447" width="22.7109375" style="11" customWidth="1"/>
    <col min="7448" max="7448" width="19.28515625" style="11" customWidth="1"/>
    <col min="7449" max="7449" width="20.5703125" style="11" customWidth="1"/>
    <col min="7450" max="7451" width="9.140625" style="11"/>
    <col min="7452" max="7452" width="16.28515625" style="11" customWidth="1"/>
    <col min="7453" max="7685" width="9.140625" style="11"/>
    <col min="7686" max="7686" width="5.28515625" style="11" customWidth="1"/>
    <col min="7687" max="7687" width="14.5703125" style="11" bestFit="1" customWidth="1"/>
    <col min="7688" max="7688" width="15.42578125" style="11" bestFit="1" customWidth="1"/>
    <col min="7689" max="7689" width="19.28515625" style="11" bestFit="1" customWidth="1"/>
    <col min="7690" max="7690" width="19.5703125" style="11" customWidth="1"/>
    <col min="7691" max="7691" width="22.28515625" style="11" customWidth="1"/>
    <col min="7692" max="7692" width="22.7109375" style="11" customWidth="1"/>
    <col min="7693" max="7693" width="34.42578125" style="11" customWidth="1"/>
    <col min="7694" max="7694" width="31.140625" style="11" customWidth="1"/>
    <col min="7695" max="7695" width="33.42578125" style="11" customWidth="1"/>
    <col min="7696" max="7696" width="32.85546875" style="11" customWidth="1"/>
    <col min="7697" max="7697" width="14" style="11" bestFit="1" customWidth="1"/>
    <col min="7698" max="7698" width="10.7109375" style="11" customWidth="1"/>
    <col min="7699" max="7699" width="6.28515625" style="11" customWidth="1"/>
    <col min="7700" max="7700" width="13.85546875" style="11" customWidth="1"/>
    <col min="7701" max="7701" width="15" style="11" customWidth="1"/>
    <col min="7702" max="7702" width="8.42578125" style="11" customWidth="1"/>
    <col min="7703" max="7703" width="22.7109375" style="11" customWidth="1"/>
    <col min="7704" max="7704" width="19.28515625" style="11" customWidth="1"/>
    <col min="7705" max="7705" width="20.5703125" style="11" customWidth="1"/>
    <col min="7706" max="7707" width="9.140625" style="11"/>
    <col min="7708" max="7708" width="16.28515625" style="11" customWidth="1"/>
    <col min="7709" max="7941" width="9.140625" style="11"/>
    <col min="7942" max="7942" width="5.28515625" style="11" customWidth="1"/>
    <col min="7943" max="7943" width="14.5703125" style="11" bestFit="1" customWidth="1"/>
    <col min="7944" max="7944" width="15.42578125" style="11" bestFit="1" customWidth="1"/>
    <col min="7945" max="7945" width="19.28515625" style="11" bestFit="1" customWidth="1"/>
    <col min="7946" max="7946" width="19.5703125" style="11" customWidth="1"/>
    <col min="7947" max="7947" width="22.28515625" style="11" customWidth="1"/>
    <col min="7948" max="7948" width="22.7109375" style="11" customWidth="1"/>
    <col min="7949" max="7949" width="34.42578125" style="11" customWidth="1"/>
    <col min="7950" max="7950" width="31.140625" style="11" customWidth="1"/>
    <col min="7951" max="7951" width="33.42578125" style="11" customWidth="1"/>
    <col min="7952" max="7952" width="32.85546875" style="11" customWidth="1"/>
    <col min="7953" max="7953" width="14" style="11" bestFit="1" customWidth="1"/>
    <col min="7954" max="7954" width="10.7109375" style="11" customWidth="1"/>
    <col min="7955" max="7955" width="6.28515625" style="11" customWidth="1"/>
    <col min="7956" max="7956" width="13.85546875" style="11" customWidth="1"/>
    <col min="7957" max="7957" width="15" style="11" customWidth="1"/>
    <col min="7958" max="7958" width="8.42578125" style="11" customWidth="1"/>
    <col min="7959" max="7959" width="22.7109375" style="11" customWidth="1"/>
    <col min="7960" max="7960" width="19.28515625" style="11" customWidth="1"/>
    <col min="7961" max="7961" width="20.5703125" style="11" customWidth="1"/>
    <col min="7962" max="7963" width="9.140625" style="11"/>
    <col min="7964" max="7964" width="16.28515625" style="11" customWidth="1"/>
    <col min="7965" max="8197" width="9.140625" style="11"/>
    <col min="8198" max="8198" width="5.28515625" style="11" customWidth="1"/>
    <col min="8199" max="8199" width="14.5703125" style="11" bestFit="1" customWidth="1"/>
    <col min="8200" max="8200" width="15.42578125" style="11" bestFit="1" customWidth="1"/>
    <col min="8201" max="8201" width="19.28515625" style="11" bestFit="1" customWidth="1"/>
    <col min="8202" max="8202" width="19.5703125" style="11" customWidth="1"/>
    <col min="8203" max="8203" width="22.28515625" style="11" customWidth="1"/>
    <col min="8204" max="8204" width="22.7109375" style="11" customWidth="1"/>
    <col min="8205" max="8205" width="34.42578125" style="11" customWidth="1"/>
    <col min="8206" max="8206" width="31.140625" style="11" customWidth="1"/>
    <col min="8207" max="8207" width="33.42578125" style="11" customWidth="1"/>
    <col min="8208" max="8208" width="32.85546875" style="11" customWidth="1"/>
    <col min="8209" max="8209" width="14" style="11" bestFit="1" customWidth="1"/>
    <col min="8210" max="8210" width="10.7109375" style="11" customWidth="1"/>
    <col min="8211" max="8211" width="6.28515625" style="11" customWidth="1"/>
    <col min="8212" max="8212" width="13.85546875" style="11" customWidth="1"/>
    <col min="8213" max="8213" width="15" style="11" customWidth="1"/>
    <col min="8214" max="8214" width="8.42578125" style="11" customWidth="1"/>
    <col min="8215" max="8215" width="22.7109375" style="11" customWidth="1"/>
    <col min="8216" max="8216" width="19.28515625" style="11" customWidth="1"/>
    <col min="8217" max="8217" width="20.5703125" style="11" customWidth="1"/>
    <col min="8218" max="8219" width="9.140625" style="11"/>
    <col min="8220" max="8220" width="16.28515625" style="11" customWidth="1"/>
    <col min="8221" max="8453" width="9.140625" style="11"/>
    <col min="8454" max="8454" width="5.28515625" style="11" customWidth="1"/>
    <col min="8455" max="8455" width="14.5703125" style="11" bestFit="1" customWidth="1"/>
    <col min="8456" max="8456" width="15.42578125" style="11" bestFit="1" customWidth="1"/>
    <col min="8457" max="8457" width="19.28515625" style="11" bestFit="1" customWidth="1"/>
    <col min="8458" max="8458" width="19.5703125" style="11" customWidth="1"/>
    <col min="8459" max="8459" width="22.28515625" style="11" customWidth="1"/>
    <col min="8460" max="8460" width="22.7109375" style="11" customWidth="1"/>
    <col min="8461" max="8461" width="34.42578125" style="11" customWidth="1"/>
    <col min="8462" max="8462" width="31.140625" style="11" customWidth="1"/>
    <col min="8463" max="8463" width="33.42578125" style="11" customWidth="1"/>
    <col min="8464" max="8464" width="32.85546875" style="11" customWidth="1"/>
    <col min="8465" max="8465" width="14" style="11" bestFit="1" customWidth="1"/>
    <col min="8466" max="8466" width="10.7109375" style="11" customWidth="1"/>
    <col min="8467" max="8467" width="6.28515625" style="11" customWidth="1"/>
    <col min="8468" max="8468" width="13.85546875" style="11" customWidth="1"/>
    <col min="8469" max="8469" width="15" style="11" customWidth="1"/>
    <col min="8470" max="8470" width="8.42578125" style="11" customWidth="1"/>
    <col min="8471" max="8471" width="22.7109375" style="11" customWidth="1"/>
    <col min="8472" max="8472" width="19.28515625" style="11" customWidth="1"/>
    <col min="8473" max="8473" width="20.5703125" style="11" customWidth="1"/>
    <col min="8474" max="8475" width="9.140625" style="11"/>
    <col min="8476" max="8476" width="16.28515625" style="11" customWidth="1"/>
    <col min="8477" max="8709" width="9.140625" style="11"/>
    <col min="8710" max="8710" width="5.28515625" style="11" customWidth="1"/>
    <col min="8711" max="8711" width="14.5703125" style="11" bestFit="1" customWidth="1"/>
    <col min="8712" max="8712" width="15.42578125" style="11" bestFit="1" customWidth="1"/>
    <col min="8713" max="8713" width="19.28515625" style="11" bestFit="1" customWidth="1"/>
    <col min="8714" max="8714" width="19.5703125" style="11" customWidth="1"/>
    <col min="8715" max="8715" width="22.28515625" style="11" customWidth="1"/>
    <col min="8716" max="8716" width="22.7109375" style="11" customWidth="1"/>
    <col min="8717" max="8717" width="34.42578125" style="11" customWidth="1"/>
    <col min="8718" max="8718" width="31.140625" style="11" customWidth="1"/>
    <col min="8719" max="8719" width="33.42578125" style="11" customWidth="1"/>
    <col min="8720" max="8720" width="32.85546875" style="11" customWidth="1"/>
    <col min="8721" max="8721" width="14" style="11" bestFit="1" customWidth="1"/>
    <col min="8722" max="8722" width="10.7109375" style="11" customWidth="1"/>
    <col min="8723" max="8723" width="6.28515625" style="11" customWidth="1"/>
    <col min="8724" max="8724" width="13.85546875" style="11" customWidth="1"/>
    <col min="8725" max="8725" width="15" style="11" customWidth="1"/>
    <col min="8726" max="8726" width="8.42578125" style="11" customWidth="1"/>
    <col min="8727" max="8727" width="22.7109375" style="11" customWidth="1"/>
    <col min="8728" max="8728" width="19.28515625" style="11" customWidth="1"/>
    <col min="8729" max="8729" width="20.5703125" style="11" customWidth="1"/>
    <col min="8730" max="8731" width="9.140625" style="11"/>
    <col min="8732" max="8732" width="16.28515625" style="11" customWidth="1"/>
    <col min="8733" max="8965" width="9.140625" style="11"/>
    <col min="8966" max="8966" width="5.28515625" style="11" customWidth="1"/>
    <col min="8967" max="8967" width="14.5703125" style="11" bestFit="1" customWidth="1"/>
    <col min="8968" max="8968" width="15.42578125" style="11" bestFit="1" customWidth="1"/>
    <col min="8969" max="8969" width="19.28515625" style="11" bestFit="1" customWidth="1"/>
    <col min="8970" max="8970" width="19.5703125" style="11" customWidth="1"/>
    <col min="8971" max="8971" width="22.28515625" style="11" customWidth="1"/>
    <col min="8972" max="8972" width="22.7109375" style="11" customWidth="1"/>
    <col min="8973" max="8973" width="34.42578125" style="11" customWidth="1"/>
    <col min="8974" max="8974" width="31.140625" style="11" customWidth="1"/>
    <col min="8975" max="8975" width="33.42578125" style="11" customWidth="1"/>
    <col min="8976" max="8976" width="32.85546875" style="11" customWidth="1"/>
    <col min="8977" max="8977" width="14" style="11" bestFit="1" customWidth="1"/>
    <col min="8978" max="8978" width="10.7109375" style="11" customWidth="1"/>
    <col min="8979" max="8979" width="6.28515625" style="11" customWidth="1"/>
    <col min="8980" max="8980" width="13.85546875" style="11" customWidth="1"/>
    <col min="8981" max="8981" width="15" style="11" customWidth="1"/>
    <col min="8982" max="8982" width="8.42578125" style="11" customWidth="1"/>
    <col min="8983" max="8983" width="22.7109375" style="11" customWidth="1"/>
    <col min="8984" max="8984" width="19.28515625" style="11" customWidth="1"/>
    <col min="8985" max="8985" width="20.5703125" style="11" customWidth="1"/>
    <col min="8986" max="8987" width="9.140625" style="11"/>
    <col min="8988" max="8988" width="16.28515625" style="11" customWidth="1"/>
    <col min="8989" max="9221" width="9.140625" style="11"/>
    <col min="9222" max="9222" width="5.28515625" style="11" customWidth="1"/>
    <col min="9223" max="9223" width="14.5703125" style="11" bestFit="1" customWidth="1"/>
    <col min="9224" max="9224" width="15.42578125" style="11" bestFit="1" customWidth="1"/>
    <col min="9225" max="9225" width="19.28515625" style="11" bestFit="1" customWidth="1"/>
    <col min="9226" max="9226" width="19.5703125" style="11" customWidth="1"/>
    <col min="9227" max="9227" width="22.28515625" style="11" customWidth="1"/>
    <col min="9228" max="9228" width="22.7109375" style="11" customWidth="1"/>
    <col min="9229" max="9229" width="34.42578125" style="11" customWidth="1"/>
    <col min="9230" max="9230" width="31.140625" style="11" customWidth="1"/>
    <col min="9231" max="9231" width="33.42578125" style="11" customWidth="1"/>
    <col min="9232" max="9232" width="32.85546875" style="11" customWidth="1"/>
    <col min="9233" max="9233" width="14" style="11" bestFit="1" customWidth="1"/>
    <col min="9234" max="9234" width="10.7109375" style="11" customWidth="1"/>
    <col min="9235" max="9235" width="6.28515625" style="11" customWidth="1"/>
    <col min="9236" max="9236" width="13.85546875" style="11" customWidth="1"/>
    <col min="9237" max="9237" width="15" style="11" customWidth="1"/>
    <col min="9238" max="9238" width="8.42578125" style="11" customWidth="1"/>
    <col min="9239" max="9239" width="22.7109375" style="11" customWidth="1"/>
    <col min="9240" max="9240" width="19.28515625" style="11" customWidth="1"/>
    <col min="9241" max="9241" width="20.5703125" style="11" customWidth="1"/>
    <col min="9242" max="9243" width="9.140625" style="11"/>
    <col min="9244" max="9244" width="16.28515625" style="11" customWidth="1"/>
    <col min="9245" max="9477" width="9.140625" style="11"/>
    <col min="9478" max="9478" width="5.28515625" style="11" customWidth="1"/>
    <col min="9479" max="9479" width="14.5703125" style="11" bestFit="1" customWidth="1"/>
    <col min="9480" max="9480" width="15.42578125" style="11" bestFit="1" customWidth="1"/>
    <col min="9481" max="9481" width="19.28515625" style="11" bestFit="1" customWidth="1"/>
    <col min="9482" max="9482" width="19.5703125" style="11" customWidth="1"/>
    <col min="9483" max="9483" width="22.28515625" style="11" customWidth="1"/>
    <col min="9484" max="9484" width="22.7109375" style="11" customWidth="1"/>
    <col min="9485" max="9485" width="34.42578125" style="11" customWidth="1"/>
    <col min="9486" max="9486" width="31.140625" style="11" customWidth="1"/>
    <col min="9487" max="9487" width="33.42578125" style="11" customWidth="1"/>
    <col min="9488" max="9488" width="32.85546875" style="11" customWidth="1"/>
    <col min="9489" max="9489" width="14" style="11" bestFit="1" customWidth="1"/>
    <col min="9490" max="9490" width="10.7109375" style="11" customWidth="1"/>
    <col min="9491" max="9491" width="6.28515625" style="11" customWidth="1"/>
    <col min="9492" max="9492" width="13.85546875" style="11" customWidth="1"/>
    <col min="9493" max="9493" width="15" style="11" customWidth="1"/>
    <col min="9494" max="9494" width="8.42578125" style="11" customWidth="1"/>
    <col min="9495" max="9495" width="22.7109375" style="11" customWidth="1"/>
    <col min="9496" max="9496" width="19.28515625" style="11" customWidth="1"/>
    <col min="9497" max="9497" width="20.5703125" style="11" customWidth="1"/>
    <col min="9498" max="9499" width="9.140625" style="11"/>
    <col min="9500" max="9500" width="16.28515625" style="11" customWidth="1"/>
    <col min="9501" max="9733" width="9.140625" style="11"/>
    <col min="9734" max="9734" width="5.28515625" style="11" customWidth="1"/>
    <col min="9735" max="9735" width="14.5703125" style="11" bestFit="1" customWidth="1"/>
    <col min="9736" max="9736" width="15.42578125" style="11" bestFit="1" customWidth="1"/>
    <col min="9737" max="9737" width="19.28515625" style="11" bestFit="1" customWidth="1"/>
    <col min="9738" max="9738" width="19.5703125" style="11" customWidth="1"/>
    <col min="9739" max="9739" width="22.28515625" style="11" customWidth="1"/>
    <col min="9740" max="9740" width="22.7109375" style="11" customWidth="1"/>
    <col min="9741" max="9741" width="34.42578125" style="11" customWidth="1"/>
    <col min="9742" max="9742" width="31.140625" style="11" customWidth="1"/>
    <col min="9743" max="9743" width="33.42578125" style="11" customWidth="1"/>
    <col min="9744" max="9744" width="32.85546875" style="11" customWidth="1"/>
    <col min="9745" max="9745" width="14" style="11" bestFit="1" customWidth="1"/>
    <col min="9746" max="9746" width="10.7109375" style="11" customWidth="1"/>
    <col min="9747" max="9747" width="6.28515625" style="11" customWidth="1"/>
    <col min="9748" max="9748" width="13.85546875" style="11" customWidth="1"/>
    <col min="9749" max="9749" width="15" style="11" customWidth="1"/>
    <col min="9750" max="9750" width="8.42578125" style="11" customWidth="1"/>
    <col min="9751" max="9751" width="22.7109375" style="11" customWidth="1"/>
    <col min="9752" max="9752" width="19.28515625" style="11" customWidth="1"/>
    <col min="9753" max="9753" width="20.5703125" style="11" customWidth="1"/>
    <col min="9754" max="9755" width="9.140625" style="11"/>
    <col min="9756" max="9756" width="16.28515625" style="11" customWidth="1"/>
    <col min="9757" max="9989" width="9.140625" style="11"/>
    <col min="9990" max="9990" width="5.28515625" style="11" customWidth="1"/>
    <col min="9991" max="9991" width="14.5703125" style="11" bestFit="1" customWidth="1"/>
    <col min="9992" max="9992" width="15.42578125" style="11" bestFit="1" customWidth="1"/>
    <col min="9993" max="9993" width="19.28515625" style="11" bestFit="1" customWidth="1"/>
    <col min="9994" max="9994" width="19.5703125" style="11" customWidth="1"/>
    <col min="9995" max="9995" width="22.28515625" style="11" customWidth="1"/>
    <col min="9996" max="9996" width="22.7109375" style="11" customWidth="1"/>
    <col min="9997" max="9997" width="34.42578125" style="11" customWidth="1"/>
    <col min="9998" max="9998" width="31.140625" style="11" customWidth="1"/>
    <col min="9999" max="9999" width="33.42578125" style="11" customWidth="1"/>
    <col min="10000" max="10000" width="32.85546875" style="11" customWidth="1"/>
    <col min="10001" max="10001" width="14" style="11" bestFit="1" customWidth="1"/>
    <col min="10002" max="10002" width="10.7109375" style="11" customWidth="1"/>
    <col min="10003" max="10003" width="6.28515625" style="11" customWidth="1"/>
    <col min="10004" max="10004" width="13.85546875" style="11" customWidth="1"/>
    <col min="10005" max="10005" width="15" style="11" customWidth="1"/>
    <col min="10006" max="10006" width="8.42578125" style="11" customWidth="1"/>
    <col min="10007" max="10007" width="22.7109375" style="11" customWidth="1"/>
    <col min="10008" max="10008" width="19.28515625" style="11" customWidth="1"/>
    <col min="10009" max="10009" width="20.5703125" style="11" customWidth="1"/>
    <col min="10010" max="10011" width="9.140625" style="11"/>
    <col min="10012" max="10012" width="16.28515625" style="11" customWidth="1"/>
    <col min="10013" max="10245" width="9.140625" style="11"/>
    <col min="10246" max="10246" width="5.28515625" style="11" customWidth="1"/>
    <col min="10247" max="10247" width="14.5703125" style="11" bestFit="1" customWidth="1"/>
    <col min="10248" max="10248" width="15.42578125" style="11" bestFit="1" customWidth="1"/>
    <col min="10249" max="10249" width="19.28515625" style="11" bestFit="1" customWidth="1"/>
    <col min="10250" max="10250" width="19.5703125" style="11" customWidth="1"/>
    <col min="10251" max="10251" width="22.28515625" style="11" customWidth="1"/>
    <col min="10252" max="10252" width="22.7109375" style="11" customWidth="1"/>
    <col min="10253" max="10253" width="34.42578125" style="11" customWidth="1"/>
    <col min="10254" max="10254" width="31.140625" style="11" customWidth="1"/>
    <col min="10255" max="10255" width="33.42578125" style="11" customWidth="1"/>
    <col min="10256" max="10256" width="32.85546875" style="11" customWidth="1"/>
    <col min="10257" max="10257" width="14" style="11" bestFit="1" customWidth="1"/>
    <col min="10258" max="10258" width="10.7109375" style="11" customWidth="1"/>
    <col min="10259" max="10259" width="6.28515625" style="11" customWidth="1"/>
    <col min="10260" max="10260" width="13.85546875" style="11" customWidth="1"/>
    <col min="10261" max="10261" width="15" style="11" customWidth="1"/>
    <col min="10262" max="10262" width="8.42578125" style="11" customWidth="1"/>
    <col min="10263" max="10263" width="22.7109375" style="11" customWidth="1"/>
    <col min="10264" max="10264" width="19.28515625" style="11" customWidth="1"/>
    <col min="10265" max="10265" width="20.5703125" style="11" customWidth="1"/>
    <col min="10266" max="10267" width="9.140625" style="11"/>
    <col min="10268" max="10268" width="16.28515625" style="11" customWidth="1"/>
    <col min="10269" max="10501" width="9.140625" style="11"/>
    <col min="10502" max="10502" width="5.28515625" style="11" customWidth="1"/>
    <col min="10503" max="10503" width="14.5703125" style="11" bestFit="1" customWidth="1"/>
    <col min="10504" max="10504" width="15.42578125" style="11" bestFit="1" customWidth="1"/>
    <col min="10505" max="10505" width="19.28515625" style="11" bestFit="1" customWidth="1"/>
    <col min="10506" max="10506" width="19.5703125" style="11" customWidth="1"/>
    <col min="10507" max="10507" width="22.28515625" style="11" customWidth="1"/>
    <col min="10508" max="10508" width="22.7109375" style="11" customWidth="1"/>
    <col min="10509" max="10509" width="34.42578125" style="11" customWidth="1"/>
    <col min="10510" max="10510" width="31.140625" style="11" customWidth="1"/>
    <col min="10511" max="10511" width="33.42578125" style="11" customWidth="1"/>
    <col min="10512" max="10512" width="32.85546875" style="11" customWidth="1"/>
    <col min="10513" max="10513" width="14" style="11" bestFit="1" customWidth="1"/>
    <col min="10514" max="10514" width="10.7109375" style="11" customWidth="1"/>
    <col min="10515" max="10515" width="6.28515625" style="11" customWidth="1"/>
    <col min="10516" max="10516" width="13.85546875" style="11" customWidth="1"/>
    <col min="10517" max="10517" width="15" style="11" customWidth="1"/>
    <col min="10518" max="10518" width="8.42578125" style="11" customWidth="1"/>
    <col min="10519" max="10519" width="22.7109375" style="11" customWidth="1"/>
    <col min="10520" max="10520" width="19.28515625" style="11" customWidth="1"/>
    <col min="10521" max="10521" width="20.5703125" style="11" customWidth="1"/>
    <col min="10522" max="10523" width="9.140625" style="11"/>
    <col min="10524" max="10524" width="16.28515625" style="11" customWidth="1"/>
    <col min="10525" max="10757" width="9.140625" style="11"/>
    <col min="10758" max="10758" width="5.28515625" style="11" customWidth="1"/>
    <col min="10759" max="10759" width="14.5703125" style="11" bestFit="1" customWidth="1"/>
    <col min="10760" max="10760" width="15.42578125" style="11" bestFit="1" customWidth="1"/>
    <col min="10761" max="10761" width="19.28515625" style="11" bestFit="1" customWidth="1"/>
    <col min="10762" max="10762" width="19.5703125" style="11" customWidth="1"/>
    <col min="10763" max="10763" width="22.28515625" style="11" customWidth="1"/>
    <col min="10764" max="10764" width="22.7109375" style="11" customWidth="1"/>
    <col min="10765" max="10765" width="34.42578125" style="11" customWidth="1"/>
    <col min="10766" max="10766" width="31.140625" style="11" customWidth="1"/>
    <col min="10767" max="10767" width="33.42578125" style="11" customWidth="1"/>
    <col min="10768" max="10768" width="32.85546875" style="11" customWidth="1"/>
    <col min="10769" max="10769" width="14" style="11" bestFit="1" customWidth="1"/>
    <col min="10770" max="10770" width="10.7109375" style="11" customWidth="1"/>
    <col min="10771" max="10771" width="6.28515625" style="11" customWidth="1"/>
    <col min="10772" max="10772" width="13.85546875" style="11" customWidth="1"/>
    <col min="10773" max="10773" width="15" style="11" customWidth="1"/>
    <col min="10774" max="10774" width="8.42578125" style="11" customWidth="1"/>
    <col min="10775" max="10775" width="22.7109375" style="11" customWidth="1"/>
    <col min="10776" max="10776" width="19.28515625" style="11" customWidth="1"/>
    <col min="10777" max="10777" width="20.5703125" style="11" customWidth="1"/>
    <col min="10778" max="10779" width="9.140625" style="11"/>
    <col min="10780" max="10780" width="16.28515625" style="11" customWidth="1"/>
    <col min="10781" max="11013" width="9.140625" style="11"/>
    <col min="11014" max="11014" width="5.28515625" style="11" customWidth="1"/>
    <col min="11015" max="11015" width="14.5703125" style="11" bestFit="1" customWidth="1"/>
    <col min="11016" max="11016" width="15.42578125" style="11" bestFit="1" customWidth="1"/>
    <col min="11017" max="11017" width="19.28515625" style="11" bestFit="1" customWidth="1"/>
    <col min="11018" max="11018" width="19.5703125" style="11" customWidth="1"/>
    <col min="11019" max="11019" width="22.28515625" style="11" customWidth="1"/>
    <col min="11020" max="11020" width="22.7109375" style="11" customWidth="1"/>
    <col min="11021" max="11021" width="34.42578125" style="11" customWidth="1"/>
    <col min="11022" max="11022" width="31.140625" style="11" customWidth="1"/>
    <col min="11023" max="11023" width="33.42578125" style="11" customWidth="1"/>
    <col min="11024" max="11024" width="32.85546875" style="11" customWidth="1"/>
    <col min="11025" max="11025" width="14" style="11" bestFit="1" customWidth="1"/>
    <col min="11026" max="11026" width="10.7109375" style="11" customWidth="1"/>
    <col min="11027" max="11027" width="6.28515625" style="11" customWidth="1"/>
    <col min="11028" max="11028" width="13.85546875" style="11" customWidth="1"/>
    <col min="11029" max="11029" width="15" style="11" customWidth="1"/>
    <col min="11030" max="11030" width="8.42578125" style="11" customWidth="1"/>
    <col min="11031" max="11031" width="22.7109375" style="11" customWidth="1"/>
    <col min="11032" max="11032" width="19.28515625" style="11" customWidth="1"/>
    <col min="11033" max="11033" width="20.5703125" style="11" customWidth="1"/>
    <col min="11034" max="11035" width="9.140625" style="11"/>
    <col min="11036" max="11036" width="16.28515625" style="11" customWidth="1"/>
    <col min="11037" max="11269" width="9.140625" style="11"/>
    <col min="11270" max="11270" width="5.28515625" style="11" customWidth="1"/>
    <col min="11271" max="11271" width="14.5703125" style="11" bestFit="1" customWidth="1"/>
    <col min="11272" max="11272" width="15.42578125" style="11" bestFit="1" customWidth="1"/>
    <col min="11273" max="11273" width="19.28515625" style="11" bestFit="1" customWidth="1"/>
    <col min="11274" max="11274" width="19.5703125" style="11" customWidth="1"/>
    <col min="11275" max="11275" width="22.28515625" style="11" customWidth="1"/>
    <col min="11276" max="11276" width="22.7109375" style="11" customWidth="1"/>
    <col min="11277" max="11277" width="34.42578125" style="11" customWidth="1"/>
    <col min="11278" max="11278" width="31.140625" style="11" customWidth="1"/>
    <col min="11279" max="11279" width="33.42578125" style="11" customWidth="1"/>
    <col min="11280" max="11280" width="32.85546875" style="11" customWidth="1"/>
    <col min="11281" max="11281" width="14" style="11" bestFit="1" customWidth="1"/>
    <col min="11282" max="11282" width="10.7109375" style="11" customWidth="1"/>
    <col min="11283" max="11283" width="6.28515625" style="11" customWidth="1"/>
    <col min="11284" max="11284" width="13.85546875" style="11" customWidth="1"/>
    <col min="11285" max="11285" width="15" style="11" customWidth="1"/>
    <col min="11286" max="11286" width="8.42578125" style="11" customWidth="1"/>
    <col min="11287" max="11287" width="22.7109375" style="11" customWidth="1"/>
    <col min="11288" max="11288" width="19.28515625" style="11" customWidth="1"/>
    <col min="11289" max="11289" width="20.5703125" style="11" customWidth="1"/>
    <col min="11290" max="11291" width="9.140625" style="11"/>
    <col min="11292" max="11292" width="16.28515625" style="11" customWidth="1"/>
    <col min="11293" max="11525" width="9.140625" style="11"/>
    <col min="11526" max="11526" width="5.28515625" style="11" customWidth="1"/>
    <col min="11527" max="11527" width="14.5703125" style="11" bestFit="1" customWidth="1"/>
    <col min="11528" max="11528" width="15.42578125" style="11" bestFit="1" customWidth="1"/>
    <col min="11529" max="11529" width="19.28515625" style="11" bestFit="1" customWidth="1"/>
    <col min="11530" max="11530" width="19.5703125" style="11" customWidth="1"/>
    <col min="11531" max="11531" width="22.28515625" style="11" customWidth="1"/>
    <col min="11532" max="11532" width="22.7109375" style="11" customWidth="1"/>
    <col min="11533" max="11533" width="34.42578125" style="11" customWidth="1"/>
    <col min="11534" max="11534" width="31.140625" style="11" customWidth="1"/>
    <col min="11535" max="11535" width="33.42578125" style="11" customWidth="1"/>
    <col min="11536" max="11536" width="32.85546875" style="11" customWidth="1"/>
    <col min="11537" max="11537" width="14" style="11" bestFit="1" customWidth="1"/>
    <col min="11538" max="11538" width="10.7109375" style="11" customWidth="1"/>
    <col min="11539" max="11539" width="6.28515625" style="11" customWidth="1"/>
    <col min="11540" max="11540" width="13.85546875" style="11" customWidth="1"/>
    <col min="11541" max="11541" width="15" style="11" customWidth="1"/>
    <col min="11542" max="11542" width="8.42578125" style="11" customWidth="1"/>
    <col min="11543" max="11543" width="22.7109375" style="11" customWidth="1"/>
    <col min="11544" max="11544" width="19.28515625" style="11" customWidth="1"/>
    <col min="11545" max="11545" width="20.5703125" style="11" customWidth="1"/>
    <col min="11546" max="11547" width="9.140625" style="11"/>
    <col min="11548" max="11548" width="16.28515625" style="11" customWidth="1"/>
    <col min="11549" max="11781" width="9.140625" style="11"/>
    <col min="11782" max="11782" width="5.28515625" style="11" customWidth="1"/>
    <col min="11783" max="11783" width="14.5703125" style="11" bestFit="1" customWidth="1"/>
    <col min="11784" max="11784" width="15.42578125" style="11" bestFit="1" customWidth="1"/>
    <col min="11785" max="11785" width="19.28515625" style="11" bestFit="1" customWidth="1"/>
    <col min="11786" max="11786" width="19.5703125" style="11" customWidth="1"/>
    <col min="11787" max="11787" width="22.28515625" style="11" customWidth="1"/>
    <col min="11788" max="11788" width="22.7109375" style="11" customWidth="1"/>
    <col min="11789" max="11789" width="34.42578125" style="11" customWidth="1"/>
    <col min="11790" max="11790" width="31.140625" style="11" customWidth="1"/>
    <col min="11791" max="11791" width="33.42578125" style="11" customWidth="1"/>
    <col min="11792" max="11792" width="32.85546875" style="11" customWidth="1"/>
    <col min="11793" max="11793" width="14" style="11" bestFit="1" customWidth="1"/>
    <col min="11794" max="11794" width="10.7109375" style="11" customWidth="1"/>
    <col min="11795" max="11795" width="6.28515625" style="11" customWidth="1"/>
    <col min="11796" max="11796" width="13.85546875" style="11" customWidth="1"/>
    <col min="11797" max="11797" width="15" style="11" customWidth="1"/>
    <col min="11798" max="11798" width="8.42578125" style="11" customWidth="1"/>
    <col min="11799" max="11799" width="22.7109375" style="11" customWidth="1"/>
    <col min="11800" max="11800" width="19.28515625" style="11" customWidth="1"/>
    <col min="11801" max="11801" width="20.5703125" style="11" customWidth="1"/>
    <col min="11802" max="11803" width="9.140625" style="11"/>
    <col min="11804" max="11804" width="16.28515625" style="11" customWidth="1"/>
    <col min="11805" max="12037" width="9.140625" style="11"/>
    <col min="12038" max="12038" width="5.28515625" style="11" customWidth="1"/>
    <col min="12039" max="12039" width="14.5703125" style="11" bestFit="1" customWidth="1"/>
    <col min="12040" max="12040" width="15.42578125" style="11" bestFit="1" customWidth="1"/>
    <col min="12041" max="12041" width="19.28515625" style="11" bestFit="1" customWidth="1"/>
    <col min="12042" max="12042" width="19.5703125" style="11" customWidth="1"/>
    <col min="12043" max="12043" width="22.28515625" style="11" customWidth="1"/>
    <col min="12044" max="12044" width="22.7109375" style="11" customWidth="1"/>
    <col min="12045" max="12045" width="34.42578125" style="11" customWidth="1"/>
    <col min="12046" max="12046" width="31.140625" style="11" customWidth="1"/>
    <col min="12047" max="12047" width="33.42578125" style="11" customWidth="1"/>
    <col min="12048" max="12048" width="32.85546875" style="11" customWidth="1"/>
    <col min="12049" max="12049" width="14" style="11" bestFit="1" customWidth="1"/>
    <col min="12050" max="12050" width="10.7109375" style="11" customWidth="1"/>
    <col min="12051" max="12051" width="6.28515625" style="11" customWidth="1"/>
    <col min="12052" max="12052" width="13.85546875" style="11" customWidth="1"/>
    <col min="12053" max="12053" width="15" style="11" customWidth="1"/>
    <col min="12054" max="12054" width="8.42578125" style="11" customWidth="1"/>
    <col min="12055" max="12055" width="22.7109375" style="11" customWidth="1"/>
    <col min="12056" max="12056" width="19.28515625" style="11" customWidth="1"/>
    <col min="12057" max="12057" width="20.5703125" style="11" customWidth="1"/>
    <col min="12058" max="12059" width="9.140625" style="11"/>
    <col min="12060" max="12060" width="16.28515625" style="11" customWidth="1"/>
    <col min="12061" max="12293" width="9.140625" style="11"/>
    <col min="12294" max="12294" width="5.28515625" style="11" customWidth="1"/>
    <col min="12295" max="12295" width="14.5703125" style="11" bestFit="1" customWidth="1"/>
    <col min="12296" max="12296" width="15.42578125" style="11" bestFit="1" customWidth="1"/>
    <col min="12297" max="12297" width="19.28515625" style="11" bestFit="1" customWidth="1"/>
    <col min="12298" max="12298" width="19.5703125" style="11" customWidth="1"/>
    <col min="12299" max="12299" width="22.28515625" style="11" customWidth="1"/>
    <col min="12300" max="12300" width="22.7109375" style="11" customWidth="1"/>
    <col min="12301" max="12301" width="34.42578125" style="11" customWidth="1"/>
    <col min="12302" max="12302" width="31.140625" style="11" customWidth="1"/>
    <col min="12303" max="12303" width="33.42578125" style="11" customWidth="1"/>
    <col min="12304" max="12304" width="32.85546875" style="11" customWidth="1"/>
    <col min="12305" max="12305" width="14" style="11" bestFit="1" customWidth="1"/>
    <col min="12306" max="12306" width="10.7109375" style="11" customWidth="1"/>
    <col min="12307" max="12307" width="6.28515625" style="11" customWidth="1"/>
    <col min="12308" max="12308" width="13.85546875" style="11" customWidth="1"/>
    <col min="12309" max="12309" width="15" style="11" customWidth="1"/>
    <col min="12310" max="12310" width="8.42578125" style="11" customWidth="1"/>
    <col min="12311" max="12311" width="22.7109375" style="11" customWidth="1"/>
    <col min="12312" max="12312" width="19.28515625" style="11" customWidth="1"/>
    <col min="12313" max="12313" width="20.5703125" style="11" customWidth="1"/>
    <col min="12314" max="12315" width="9.140625" style="11"/>
    <col min="12316" max="12316" width="16.28515625" style="11" customWidth="1"/>
    <col min="12317" max="12549" width="9.140625" style="11"/>
    <col min="12550" max="12550" width="5.28515625" style="11" customWidth="1"/>
    <col min="12551" max="12551" width="14.5703125" style="11" bestFit="1" customWidth="1"/>
    <col min="12552" max="12552" width="15.42578125" style="11" bestFit="1" customWidth="1"/>
    <col min="12553" max="12553" width="19.28515625" style="11" bestFit="1" customWidth="1"/>
    <col min="12554" max="12554" width="19.5703125" style="11" customWidth="1"/>
    <col min="12555" max="12555" width="22.28515625" style="11" customWidth="1"/>
    <col min="12556" max="12556" width="22.7109375" style="11" customWidth="1"/>
    <col min="12557" max="12557" width="34.42578125" style="11" customWidth="1"/>
    <col min="12558" max="12558" width="31.140625" style="11" customWidth="1"/>
    <col min="12559" max="12559" width="33.42578125" style="11" customWidth="1"/>
    <col min="12560" max="12560" width="32.85546875" style="11" customWidth="1"/>
    <col min="12561" max="12561" width="14" style="11" bestFit="1" customWidth="1"/>
    <col min="12562" max="12562" width="10.7109375" style="11" customWidth="1"/>
    <col min="12563" max="12563" width="6.28515625" style="11" customWidth="1"/>
    <col min="12564" max="12564" width="13.85546875" style="11" customWidth="1"/>
    <col min="12565" max="12565" width="15" style="11" customWidth="1"/>
    <col min="12566" max="12566" width="8.42578125" style="11" customWidth="1"/>
    <col min="12567" max="12567" width="22.7109375" style="11" customWidth="1"/>
    <col min="12568" max="12568" width="19.28515625" style="11" customWidth="1"/>
    <col min="12569" max="12569" width="20.5703125" style="11" customWidth="1"/>
    <col min="12570" max="12571" width="9.140625" style="11"/>
    <col min="12572" max="12572" width="16.28515625" style="11" customWidth="1"/>
    <col min="12573" max="12805" width="9.140625" style="11"/>
    <col min="12806" max="12806" width="5.28515625" style="11" customWidth="1"/>
    <col min="12807" max="12807" width="14.5703125" style="11" bestFit="1" customWidth="1"/>
    <col min="12808" max="12808" width="15.42578125" style="11" bestFit="1" customWidth="1"/>
    <col min="12809" max="12809" width="19.28515625" style="11" bestFit="1" customWidth="1"/>
    <col min="12810" max="12810" width="19.5703125" style="11" customWidth="1"/>
    <col min="12811" max="12811" width="22.28515625" style="11" customWidth="1"/>
    <col min="12812" max="12812" width="22.7109375" style="11" customWidth="1"/>
    <col min="12813" max="12813" width="34.42578125" style="11" customWidth="1"/>
    <col min="12814" max="12814" width="31.140625" style="11" customWidth="1"/>
    <col min="12815" max="12815" width="33.42578125" style="11" customWidth="1"/>
    <col min="12816" max="12816" width="32.85546875" style="11" customWidth="1"/>
    <col min="12817" max="12817" width="14" style="11" bestFit="1" customWidth="1"/>
    <col min="12818" max="12818" width="10.7109375" style="11" customWidth="1"/>
    <col min="12819" max="12819" width="6.28515625" style="11" customWidth="1"/>
    <col min="12820" max="12820" width="13.85546875" style="11" customWidth="1"/>
    <col min="12821" max="12821" width="15" style="11" customWidth="1"/>
    <col min="12822" max="12822" width="8.42578125" style="11" customWidth="1"/>
    <col min="12823" max="12823" width="22.7109375" style="11" customWidth="1"/>
    <col min="12824" max="12824" width="19.28515625" style="11" customWidth="1"/>
    <col min="12825" max="12825" width="20.5703125" style="11" customWidth="1"/>
    <col min="12826" max="12827" width="9.140625" style="11"/>
    <col min="12828" max="12828" width="16.28515625" style="11" customWidth="1"/>
    <col min="12829" max="13061" width="9.140625" style="11"/>
    <col min="13062" max="13062" width="5.28515625" style="11" customWidth="1"/>
    <col min="13063" max="13063" width="14.5703125" style="11" bestFit="1" customWidth="1"/>
    <col min="13064" max="13064" width="15.42578125" style="11" bestFit="1" customWidth="1"/>
    <col min="13065" max="13065" width="19.28515625" style="11" bestFit="1" customWidth="1"/>
    <col min="13066" max="13066" width="19.5703125" style="11" customWidth="1"/>
    <col min="13067" max="13067" width="22.28515625" style="11" customWidth="1"/>
    <col min="13068" max="13068" width="22.7109375" style="11" customWidth="1"/>
    <col min="13069" max="13069" width="34.42578125" style="11" customWidth="1"/>
    <col min="13070" max="13070" width="31.140625" style="11" customWidth="1"/>
    <col min="13071" max="13071" width="33.42578125" style="11" customWidth="1"/>
    <col min="13072" max="13072" width="32.85546875" style="11" customWidth="1"/>
    <col min="13073" max="13073" width="14" style="11" bestFit="1" customWidth="1"/>
    <col min="13074" max="13074" width="10.7109375" style="11" customWidth="1"/>
    <col min="13075" max="13075" width="6.28515625" style="11" customWidth="1"/>
    <col min="13076" max="13076" width="13.85546875" style="11" customWidth="1"/>
    <col min="13077" max="13077" width="15" style="11" customWidth="1"/>
    <col min="13078" max="13078" width="8.42578125" style="11" customWidth="1"/>
    <col min="13079" max="13079" width="22.7109375" style="11" customWidth="1"/>
    <col min="13080" max="13080" width="19.28515625" style="11" customWidth="1"/>
    <col min="13081" max="13081" width="20.5703125" style="11" customWidth="1"/>
    <col min="13082" max="13083" width="9.140625" style="11"/>
    <col min="13084" max="13084" width="16.28515625" style="11" customWidth="1"/>
    <col min="13085" max="13317" width="9.140625" style="11"/>
    <col min="13318" max="13318" width="5.28515625" style="11" customWidth="1"/>
    <col min="13319" max="13319" width="14.5703125" style="11" bestFit="1" customWidth="1"/>
    <col min="13320" max="13320" width="15.42578125" style="11" bestFit="1" customWidth="1"/>
    <col min="13321" max="13321" width="19.28515625" style="11" bestFit="1" customWidth="1"/>
    <col min="13322" max="13322" width="19.5703125" style="11" customWidth="1"/>
    <col min="13323" max="13323" width="22.28515625" style="11" customWidth="1"/>
    <col min="13324" max="13324" width="22.7109375" style="11" customWidth="1"/>
    <col min="13325" max="13325" width="34.42578125" style="11" customWidth="1"/>
    <col min="13326" max="13326" width="31.140625" style="11" customWidth="1"/>
    <col min="13327" max="13327" width="33.42578125" style="11" customWidth="1"/>
    <col min="13328" max="13328" width="32.85546875" style="11" customWidth="1"/>
    <col min="13329" max="13329" width="14" style="11" bestFit="1" customWidth="1"/>
    <col min="13330" max="13330" width="10.7109375" style="11" customWidth="1"/>
    <col min="13331" max="13331" width="6.28515625" style="11" customWidth="1"/>
    <col min="13332" max="13332" width="13.85546875" style="11" customWidth="1"/>
    <col min="13333" max="13333" width="15" style="11" customWidth="1"/>
    <col min="13334" max="13334" width="8.42578125" style="11" customWidth="1"/>
    <col min="13335" max="13335" width="22.7109375" style="11" customWidth="1"/>
    <col min="13336" max="13336" width="19.28515625" style="11" customWidth="1"/>
    <col min="13337" max="13337" width="20.5703125" style="11" customWidth="1"/>
    <col min="13338" max="13339" width="9.140625" style="11"/>
    <col min="13340" max="13340" width="16.28515625" style="11" customWidth="1"/>
    <col min="13341" max="13573" width="9.140625" style="11"/>
    <col min="13574" max="13574" width="5.28515625" style="11" customWidth="1"/>
    <col min="13575" max="13575" width="14.5703125" style="11" bestFit="1" customWidth="1"/>
    <col min="13576" max="13576" width="15.42578125" style="11" bestFit="1" customWidth="1"/>
    <col min="13577" max="13577" width="19.28515625" style="11" bestFit="1" customWidth="1"/>
    <col min="13578" max="13578" width="19.5703125" style="11" customWidth="1"/>
    <col min="13579" max="13579" width="22.28515625" style="11" customWidth="1"/>
    <col min="13580" max="13580" width="22.7109375" style="11" customWidth="1"/>
    <col min="13581" max="13581" width="34.42578125" style="11" customWidth="1"/>
    <col min="13582" max="13582" width="31.140625" style="11" customWidth="1"/>
    <col min="13583" max="13583" width="33.42578125" style="11" customWidth="1"/>
    <col min="13584" max="13584" width="32.85546875" style="11" customWidth="1"/>
    <col min="13585" max="13585" width="14" style="11" bestFit="1" customWidth="1"/>
    <col min="13586" max="13586" width="10.7109375" style="11" customWidth="1"/>
    <col min="13587" max="13587" width="6.28515625" style="11" customWidth="1"/>
    <col min="13588" max="13588" width="13.85546875" style="11" customWidth="1"/>
    <col min="13589" max="13589" width="15" style="11" customWidth="1"/>
    <col min="13590" max="13590" width="8.42578125" style="11" customWidth="1"/>
    <col min="13591" max="13591" width="22.7109375" style="11" customWidth="1"/>
    <col min="13592" max="13592" width="19.28515625" style="11" customWidth="1"/>
    <col min="13593" max="13593" width="20.5703125" style="11" customWidth="1"/>
    <col min="13594" max="13595" width="9.140625" style="11"/>
    <col min="13596" max="13596" width="16.28515625" style="11" customWidth="1"/>
    <col min="13597" max="13829" width="9.140625" style="11"/>
    <col min="13830" max="13830" width="5.28515625" style="11" customWidth="1"/>
    <col min="13831" max="13831" width="14.5703125" style="11" bestFit="1" customWidth="1"/>
    <col min="13832" max="13832" width="15.42578125" style="11" bestFit="1" customWidth="1"/>
    <col min="13833" max="13833" width="19.28515625" style="11" bestFit="1" customWidth="1"/>
    <col min="13834" max="13834" width="19.5703125" style="11" customWidth="1"/>
    <col min="13835" max="13835" width="22.28515625" style="11" customWidth="1"/>
    <col min="13836" max="13836" width="22.7109375" style="11" customWidth="1"/>
    <col min="13837" max="13837" width="34.42578125" style="11" customWidth="1"/>
    <col min="13838" max="13838" width="31.140625" style="11" customWidth="1"/>
    <col min="13839" max="13839" width="33.42578125" style="11" customWidth="1"/>
    <col min="13840" max="13840" width="32.85546875" style="11" customWidth="1"/>
    <col min="13841" max="13841" width="14" style="11" bestFit="1" customWidth="1"/>
    <col min="13842" max="13842" width="10.7109375" style="11" customWidth="1"/>
    <col min="13843" max="13843" width="6.28515625" style="11" customWidth="1"/>
    <col min="13844" max="13844" width="13.85546875" style="11" customWidth="1"/>
    <col min="13845" max="13845" width="15" style="11" customWidth="1"/>
    <col min="13846" max="13846" width="8.42578125" style="11" customWidth="1"/>
    <col min="13847" max="13847" width="22.7109375" style="11" customWidth="1"/>
    <col min="13848" max="13848" width="19.28515625" style="11" customWidth="1"/>
    <col min="13849" max="13849" width="20.5703125" style="11" customWidth="1"/>
    <col min="13850" max="13851" width="9.140625" style="11"/>
    <col min="13852" max="13852" width="16.28515625" style="11" customWidth="1"/>
    <col min="13853" max="14085" width="9.140625" style="11"/>
    <col min="14086" max="14086" width="5.28515625" style="11" customWidth="1"/>
    <col min="14087" max="14087" width="14.5703125" style="11" bestFit="1" customWidth="1"/>
    <col min="14088" max="14088" width="15.42578125" style="11" bestFit="1" customWidth="1"/>
    <col min="14089" max="14089" width="19.28515625" style="11" bestFit="1" customWidth="1"/>
    <col min="14090" max="14090" width="19.5703125" style="11" customWidth="1"/>
    <col min="14091" max="14091" width="22.28515625" style="11" customWidth="1"/>
    <col min="14092" max="14092" width="22.7109375" style="11" customWidth="1"/>
    <col min="14093" max="14093" width="34.42578125" style="11" customWidth="1"/>
    <col min="14094" max="14094" width="31.140625" style="11" customWidth="1"/>
    <col min="14095" max="14095" width="33.42578125" style="11" customWidth="1"/>
    <col min="14096" max="14096" width="32.85546875" style="11" customWidth="1"/>
    <col min="14097" max="14097" width="14" style="11" bestFit="1" customWidth="1"/>
    <col min="14098" max="14098" width="10.7109375" style="11" customWidth="1"/>
    <col min="14099" max="14099" width="6.28515625" style="11" customWidth="1"/>
    <col min="14100" max="14100" width="13.85546875" style="11" customWidth="1"/>
    <col min="14101" max="14101" width="15" style="11" customWidth="1"/>
    <col min="14102" max="14102" width="8.42578125" style="11" customWidth="1"/>
    <col min="14103" max="14103" width="22.7109375" style="11" customWidth="1"/>
    <col min="14104" max="14104" width="19.28515625" style="11" customWidth="1"/>
    <col min="14105" max="14105" width="20.5703125" style="11" customWidth="1"/>
    <col min="14106" max="14107" width="9.140625" style="11"/>
    <col min="14108" max="14108" width="16.28515625" style="11" customWidth="1"/>
    <col min="14109" max="14341" width="9.140625" style="11"/>
    <col min="14342" max="14342" width="5.28515625" style="11" customWidth="1"/>
    <col min="14343" max="14343" width="14.5703125" style="11" bestFit="1" customWidth="1"/>
    <col min="14344" max="14344" width="15.42578125" style="11" bestFit="1" customWidth="1"/>
    <col min="14345" max="14345" width="19.28515625" style="11" bestFit="1" customWidth="1"/>
    <col min="14346" max="14346" width="19.5703125" style="11" customWidth="1"/>
    <col min="14347" max="14347" width="22.28515625" style="11" customWidth="1"/>
    <col min="14348" max="14348" width="22.7109375" style="11" customWidth="1"/>
    <col min="14349" max="14349" width="34.42578125" style="11" customWidth="1"/>
    <col min="14350" max="14350" width="31.140625" style="11" customWidth="1"/>
    <col min="14351" max="14351" width="33.42578125" style="11" customWidth="1"/>
    <col min="14352" max="14352" width="32.85546875" style="11" customWidth="1"/>
    <col min="14353" max="14353" width="14" style="11" bestFit="1" customWidth="1"/>
    <col min="14354" max="14354" width="10.7109375" style="11" customWidth="1"/>
    <col min="14355" max="14355" width="6.28515625" style="11" customWidth="1"/>
    <col min="14356" max="14356" width="13.85546875" style="11" customWidth="1"/>
    <col min="14357" max="14357" width="15" style="11" customWidth="1"/>
    <col min="14358" max="14358" width="8.42578125" style="11" customWidth="1"/>
    <col min="14359" max="14359" width="22.7109375" style="11" customWidth="1"/>
    <col min="14360" max="14360" width="19.28515625" style="11" customWidth="1"/>
    <col min="14361" max="14361" width="20.5703125" style="11" customWidth="1"/>
    <col min="14362" max="14363" width="9.140625" style="11"/>
    <col min="14364" max="14364" width="16.28515625" style="11" customWidth="1"/>
    <col min="14365" max="14597" width="9.140625" style="11"/>
    <col min="14598" max="14598" width="5.28515625" style="11" customWidth="1"/>
    <col min="14599" max="14599" width="14.5703125" style="11" bestFit="1" customWidth="1"/>
    <col min="14600" max="14600" width="15.42578125" style="11" bestFit="1" customWidth="1"/>
    <col min="14601" max="14601" width="19.28515625" style="11" bestFit="1" customWidth="1"/>
    <col min="14602" max="14602" width="19.5703125" style="11" customWidth="1"/>
    <col min="14603" max="14603" width="22.28515625" style="11" customWidth="1"/>
    <col min="14604" max="14604" width="22.7109375" style="11" customWidth="1"/>
    <col min="14605" max="14605" width="34.42578125" style="11" customWidth="1"/>
    <col min="14606" max="14606" width="31.140625" style="11" customWidth="1"/>
    <col min="14607" max="14607" width="33.42578125" style="11" customWidth="1"/>
    <col min="14608" max="14608" width="32.85546875" style="11" customWidth="1"/>
    <col min="14609" max="14609" width="14" style="11" bestFit="1" customWidth="1"/>
    <col min="14610" max="14610" width="10.7109375" style="11" customWidth="1"/>
    <col min="14611" max="14611" width="6.28515625" style="11" customWidth="1"/>
    <col min="14612" max="14612" width="13.85546875" style="11" customWidth="1"/>
    <col min="14613" max="14613" width="15" style="11" customWidth="1"/>
    <col min="14614" max="14614" width="8.42578125" style="11" customWidth="1"/>
    <col min="14615" max="14615" width="22.7109375" style="11" customWidth="1"/>
    <col min="14616" max="14616" width="19.28515625" style="11" customWidth="1"/>
    <col min="14617" max="14617" width="20.5703125" style="11" customWidth="1"/>
    <col min="14618" max="14619" width="9.140625" style="11"/>
    <col min="14620" max="14620" width="16.28515625" style="11" customWidth="1"/>
    <col min="14621" max="14853" width="9.140625" style="11"/>
    <col min="14854" max="14854" width="5.28515625" style="11" customWidth="1"/>
    <col min="14855" max="14855" width="14.5703125" style="11" bestFit="1" customWidth="1"/>
    <col min="14856" max="14856" width="15.42578125" style="11" bestFit="1" customWidth="1"/>
    <col min="14857" max="14857" width="19.28515625" style="11" bestFit="1" customWidth="1"/>
    <col min="14858" max="14858" width="19.5703125" style="11" customWidth="1"/>
    <col min="14859" max="14859" width="22.28515625" style="11" customWidth="1"/>
    <col min="14860" max="14860" width="22.7109375" style="11" customWidth="1"/>
    <col min="14861" max="14861" width="34.42578125" style="11" customWidth="1"/>
    <col min="14862" max="14862" width="31.140625" style="11" customWidth="1"/>
    <col min="14863" max="14863" width="33.42578125" style="11" customWidth="1"/>
    <col min="14864" max="14864" width="32.85546875" style="11" customWidth="1"/>
    <col min="14865" max="14865" width="14" style="11" bestFit="1" customWidth="1"/>
    <col min="14866" max="14866" width="10.7109375" style="11" customWidth="1"/>
    <col min="14867" max="14867" width="6.28515625" style="11" customWidth="1"/>
    <col min="14868" max="14868" width="13.85546875" style="11" customWidth="1"/>
    <col min="14869" max="14869" width="15" style="11" customWidth="1"/>
    <col min="14870" max="14870" width="8.42578125" style="11" customWidth="1"/>
    <col min="14871" max="14871" width="22.7109375" style="11" customWidth="1"/>
    <col min="14872" max="14872" width="19.28515625" style="11" customWidth="1"/>
    <col min="14873" max="14873" width="20.5703125" style="11" customWidth="1"/>
    <col min="14874" max="14875" width="9.140625" style="11"/>
    <col min="14876" max="14876" width="16.28515625" style="11" customWidth="1"/>
    <col min="14877" max="15109" width="9.140625" style="11"/>
    <col min="15110" max="15110" width="5.28515625" style="11" customWidth="1"/>
    <col min="15111" max="15111" width="14.5703125" style="11" bestFit="1" customWidth="1"/>
    <col min="15112" max="15112" width="15.42578125" style="11" bestFit="1" customWidth="1"/>
    <col min="15113" max="15113" width="19.28515625" style="11" bestFit="1" customWidth="1"/>
    <col min="15114" max="15114" width="19.5703125" style="11" customWidth="1"/>
    <col min="15115" max="15115" width="22.28515625" style="11" customWidth="1"/>
    <col min="15116" max="15116" width="22.7109375" style="11" customWidth="1"/>
    <col min="15117" max="15117" width="34.42578125" style="11" customWidth="1"/>
    <col min="15118" max="15118" width="31.140625" style="11" customWidth="1"/>
    <col min="15119" max="15119" width="33.42578125" style="11" customWidth="1"/>
    <col min="15120" max="15120" width="32.85546875" style="11" customWidth="1"/>
    <col min="15121" max="15121" width="14" style="11" bestFit="1" customWidth="1"/>
    <col min="15122" max="15122" width="10.7109375" style="11" customWidth="1"/>
    <col min="15123" max="15123" width="6.28515625" style="11" customWidth="1"/>
    <col min="15124" max="15124" width="13.85546875" style="11" customWidth="1"/>
    <col min="15125" max="15125" width="15" style="11" customWidth="1"/>
    <col min="15126" max="15126" width="8.42578125" style="11" customWidth="1"/>
    <col min="15127" max="15127" width="22.7109375" style="11" customWidth="1"/>
    <col min="15128" max="15128" width="19.28515625" style="11" customWidth="1"/>
    <col min="15129" max="15129" width="20.5703125" style="11" customWidth="1"/>
    <col min="15130" max="15131" width="9.140625" style="11"/>
    <col min="15132" max="15132" width="16.28515625" style="11" customWidth="1"/>
    <col min="15133" max="15365" width="9.140625" style="11"/>
    <col min="15366" max="15366" width="5.28515625" style="11" customWidth="1"/>
    <col min="15367" max="15367" width="14.5703125" style="11" bestFit="1" customWidth="1"/>
    <col min="15368" max="15368" width="15.42578125" style="11" bestFit="1" customWidth="1"/>
    <col min="15369" max="15369" width="19.28515625" style="11" bestFit="1" customWidth="1"/>
    <col min="15370" max="15370" width="19.5703125" style="11" customWidth="1"/>
    <col min="15371" max="15371" width="22.28515625" style="11" customWidth="1"/>
    <col min="15372" max="15372" width="22.7109375" style="11" customWidth="1"/>
    <col min="15373" max="15373" width="34.42578125" style="11" customWidth="1"/>
    <col min="15374" max="15374" width="31.140625" style="11" customWidth="1"/>
    <col min="15375" max="15375" width="33.42578125" style="11" customWidth="1"/>
    <col min="15376" max="15376" width="32.85546875" style="11" customWidth="1"/>
    <col min="15377" max="15377" width="14" style="11" bestFit="1" customWidth="1"/>
    <col min="15378" max="15378" width="10.7109375" style="11" customWidth="1"/>
    <col min="15379" max="15379" width="6.28515625" style="11" customWidth="1"/>
    <col min="15380" max="15380" width="13.85546875" style="11" customWidth="1"/>
    <col min="15381" max="15381" width="15" style="11" customWidth="1"/>
    <col min="15382" max="15382" width="8.42578125" style="11" customWidth="1"/>
    <col min="15383" max="15383" width="22.7109375" style="11" customWidth="1"/>
    <col min="15384" max="15384" width="19.28515625" style="11" customWidth="1"/>
    <col min="15385" max="15385" width="20.5703125" style="11" customWidth="1"/>
    <col min="15386" max="15387" width="9.140625" style="11"/>
    <col min="15388" max="15388" width="16.28515625" style="11" customWidth="1"/>
    <col min="15389" max="15621" width="9.140625" style="11"/>
    <col min="15622" max="15622" width="5.28515625" style="11" customWidth="1"/>
    <col min="15623" max="15623" width="14.5703125" style="11" bestFit="1" customWidth="1"/>
    <col min="15624" max="15624" width="15.42578125" style="11" bestFit="1" customWidth="1"/>
    <col min="15625" max="15625" width="19.28515625" style="11" bestFit="1" customWidth="1"/>
    <col min="15626" max="15626" width="19.5703125" style="11" customWidth="1"/>
    <col min="15627" max="15627" width="22.28515625" style="11" customWidth="1"/>
    <col min="15628" max="15628" width="22.7109375" style="11" customWidth="1"/>
    <col min="15629" max="15629" width="34.42578125" style="11" customWidth="1"/>
    <col min="15630" max="15630" width="31.140625" style="11" customWidth="1"/>
    <col min="15631" max="15631" width="33.42578125" style="11" customWidth="1"/>
    <col min="15632" max="15632" width="32.85546875" style="11" customWidth="1"/>
    <col min="15633" max="15633" width="14" style="11" bestFit="1" customWidth="1"/>
    <col min="15634" max="15634" width="10.7109375" style="11" customWidth="1"/>
    <col min="15635" max="15635" width="6.28515625" style="11" customWidth="1"/>
    <col min="15636" max="15636" width="13.85546875" style="11" customWidth="1"/>
    <col min="15637" max="15637" width="15" style="11" customWidth="1"/>
    <col min="15638" max="15638" width="8.42578125" style="11" customWidth="1"/>
    <col min="15639" max="15639" width="22.7109375" style="11" customWidth="1"/>
    <col min="15640" max="15640" width="19.28515625" style="11" customWidth="1"/>
    <col min="15641" max="15641" width="20.5703125" style="11" customWidth="1"/>
    <col min="15642" max="15643" width="9.140625" style="11"/>
    <col min="15644" max="15644" width="16.28515625" style="11" customWidth="1"/>
    <col min="15645" max="15877" width="9.140625" style="11"/>
    <col min="15878" max="15878" width="5.28515625" style="11" customWidth="1"/>
    <col min="15879" max="15879" width="14.5703125" style="11" bestFit="1" customWidth="1"/>
    <col min="15880" max="15880" width="15.42578125" style="11" bestFit="1" customWidth="1"/>
    <col min="15881" max="15881" width="19.28515625" style="11" bestFit="1" customWidth="1"/>
    <col min="15882" max="15882" width="19.5703125" style="11" customWidth="1"/>
    <col min="15883" max="15883" width="22.28515625" style="11" customWidth="1"/>
    <col min="15884" max="15884" width="22.7109375" style="11" customWidth="1"/>
    <col min="15885" max="15885" width="34.42578125" style="11" customWidth="1"/>
    <col min="15886" max="15886" width="31.140625" style="11" customWidth="1"/>
    <col min="15887" max="15887" width="33.42578125" style="11" customWidth="1"/>
    <col min="15888" max="15888" width="32.85546875" style="11" customWidth="1"/>
    <col min="15889" max="15889" width="14" style="11" bestFit="1" customWidth="1"/>
    <col min="15890" max="15890" width="10.7109375" style="11" customWidth="1"/>
    <col min="15891" max="15891" width="6.28515625" style="11" customWidth="1"/>
    <col min="15892" max="15892" width="13.85546875" style="11" customWidth="1"/>
    <col min="15893" max="15893" width="15" style="11" customWidth="1"/>
    <col min="15894" max="15894" width="8.42578125" style="11" customWidth="1"/>
    <col min="15895" max="15895" width="22.7109375" style="11" customWidth="1"/>
    <col min="15896" max="15896" width="19.28515625" style="11" customWidth="1"/>
    <col min="15897" max="15897" width="20.5703125" style="11" customWidth="1"/>
    <col min="15898" max="15899" width="9.140625" style="11"/>
    <col min="15900" max="15900" width="16.28515625" style="11" customWidth="1"/>
    <col min="15901" max="16133" width="9.140625" style="11"/>
    <col min="16134" max="16134" width="5.28515625" style="11" customWidth="1"/>
    <col min="16135" max="16135" width="14.5703125" style="11" bestFit="1" customWidth="1"/>
    <col min="16136" max="16136" width="15.42578125" style="11" bestFit="1" customWidth="1"/>
    <col min="16137" max="16137" width="19.28515625" style="11" bestFit="1" customWidth="1"/>
    <col min="16138" max="16138" width="19.5703125" style="11" customWidth="1"/>
    <col min="16139" max="16139" width="22.28515625" style="11" customWidth="1"/>
    <col min="16140" max="16140" width="22.7109375" style="11" customWidth="1"/>
    <col min="16141" max="16141" width="34.42578125" style="11" customWidth="1"/>
    <col min="16142" max="16142" width="31.140625" style="11" customWidth="1"/>
    <col min="16143" max="16143" width="33.42578125" style="11" customWidth="1"/>
    <col min="16144" max="16144" width="32.85546875" style="11" customWidth="1"/>
    <col min="16145" max="16145" width="14" style="11" bestFit="1" customWidth="1"/>
    <col min="16146" max="16146" width="10.7109375" style="11" customWidth="1"/>
    <col min="16147" max="16147" width="6.28515625" style="11" customWidth="1"/>
    <col min="16148" max="16148" width="13.85546875" style="11" customWidth="1"/>
    <col min="16149" max="16149" width="15" style="11" customWidth="1"/>
    <col min="16150" max="16150" width="8.42578125" style="11" customWidth="1"/>
    <col min="16151" max="16151" width="22.7109375" style="11" customWidth="1"/>
    <col min="16152" max="16152" width="19.28515625" style="11" customWidth="1"/>
    <col min="16153" max="16153" width="20.5703125" style="11" customWidth="1"/>
    <col min="16154" max="16155" width="9.140625" style="11"/>
    <col min="16156" max="16156" width="16.28515625" style="11" customWidth="1"/>
    <col min="16157" max="16384" width="9.140625" style="11"/>
  </cols>
  <sheetData>
    <row r="1" spans="1:25">
      <c r="A1" s="5"/>
      <c r="B1" s="6"/>
      <c r="C1" s="6"/>
      <c r="D1" s="60"/>
      <c r="E1" s="6"/>
      <c r="F1" s="6"/>
      <c r="G1" s="6"/>
      <c r="H1" s="6"/>
      <c r="I1" s="7"/>
      <c r="J1" s="7"/>
      <c r="K1" s="7"/>
      <c r="L1" s="48"/>
      <c r="M1" s="8"/>
      <c r="N1" s="8"/>
      <c r="O1" s="8"/>
      <c r="P1" s="8"/>
      <c r="Q1" s="7"/>
      <c r="R1" s="7"/>
      <c r="S1" s="9"/>
      <c r="T1" s="6"/>
      <c r="U1" s="6"/>
      <c r="V1" s="6"/>
    </row>
    <row r="2" spans="1:25" s="18" customFormat="1">
      <c r="A2" s="12"/>
      <c r="B2" s="13"/>
      <c r="C2" s="13"/>
      <c r="D2" s="59"/>
      <c r="E2" s="13"/>
      <c r="F2" s="13"/>
      <c r="G2" s="13"/>
      <c r="H2" s="13"/>
      <c r="I2" s="14"/>
      <c r="J2" s="14"/>
      <c r="K2" s="15"/>
      <c r="L2" s="49"/>
      <c r="M2" s="16"/>
      <c r="N2" s="16"/>
      <c r="O2" s="16"/>
      <c r="P2" s="16"/>
      <c r="Q2" s="14"/>
      <c r="R2" s="14"/>
      <c r="S2" s="13"/>
      <c r="T2" s="13"/>
      <c r="U2" s="13"/>
      <c r="V2" s="13"/>
      <c r="W2" s="17"/>
      <c r="X2" s="17"/>
      <c r="Y2" s="17"/>
    </row>
    <row r="3" spans="1:25" s="18" customFormat="1">
      <c r="A3" s="19"/>
      <c r="B3" s="31" t="s">
        <v>132</v>
      </c>
      <c r="C3" s="31"/>
      <c r="D3" s="61"/>
      <c r="E3" s="31"/>
      <c r="F3" s="31"/>
      <c r="G3" s="13"/>
      <c r="H3" s="13"/>
      <c r="I3" s="14"/>
      <c r="J3" s="14"/>
      <c r="K3" s="15"/>
      <c r="L3" s="49"/>
      <c r="M3" s="16"/>
      <c r="N3" s="16"/>
      <c r="O3" s="16"/>
      <c r="P3" s="16"/>
      <c r="Q3" s="14"/>
      <c r="R3" s="14"/>
      <c r="S3" s="13"/>
      <c r="T3" s="13"/>
      <c r="U3" s="13"/>
      <c r="V3" s="13"/>
      <c r="W3" s="17"/>
      <c r="X3" s="17"/>
      <c r="Y3" s="17"/>
    </row>
    <row r="4" spans="1:25" s="18" customFormat="1">
      <c r="A4" s="20"/>
      <c r="B4" s="13"/>
      <c r="C4" s="13"/>
      <c r="D4" s="59"/>
      <c r="E4" s="13"/>
      <c r="F4" s="13"/>
      <c r="G4" s="13"/>
      <c r="H4" s="13"/>
      <c r="I4" s="14"/>
      <c r="J4" s="14"/>
      <c r="K4" s="15"/>
      <c r="L4" s="49"/>
      <c r="M4" s="16"/>
      <c r="N4" s="16"/>
      <c r="O4" s="16"/>
      <c r="P4" s="16"/>
      <c r="Q4" s="14"/>
      <c r="R4" s="14"/>
      <c r="S4" s="13"/>
      <c r="T4" s="13"/>
      <c r="U4" s="13"/>
      <c r="V4" s="13"/>
      <c r="W4" s="17"/>
      <c r="X4" s="17"/>
      <c r="Y4" s="17"/>
    </row>
    <row r="5" spans="1:25">
      <c r="A5" s="21"/>
      <c r="B5" s="6"/>
      <c r="C5" s="6"/>
      <c r="D5" s="60" t="str">
        <f>'[1]План закупок'!$E$16</f>
        <v>Общие сведения</v>
      </c>
      <c r="E5" s="6"/>
      <c r="F5" s="6"/>
      <c r="G5" s="6"/>
      <c r="H5" s="6"/>
      <c r="I5" s="7"/>
      <c r="J5" s="7"/>
      <c r="K5" s="22"/>
      <c r="L5" s="48"/>
      <c r="M5" s="8"/>
      <c r="N5" s="8"/>
      <c r="O5" s="8"/>
      <c r="P5" s="8"/>
      <c r="Q5" s="7"/>
      <c r="R5" s="7"/>
      <c r="S5" s="6"/>
      <c r="T5" s="6"/>
      <c r="U5" s="6"/>
      <c r="V5" s="6"/>
    </row>
    <row r="6" spans="1:25" ht="81" customHeight="1">
      <c r="A6" s="113" t="s">
        <v>0</v>
      </c>
      <c r="B6" s="113"/>
      <c r="C6" s="113"/>
      <c r="D6" s="113" t="s">
        <v>1</v>
      </c>
      <c r="E6" s="113"/>
      <c r="F6" s="53" t="s">
        <v>2</v>
      </c>
      <c r="G6" s="6"/>
      <c r="H6" s="23"/>
      <c r="I6" s="7"/>
      <c r="J6" s="24"/>
      <c r="K6" s="7"/>
      <c r="L6" s="48"/>
      <c r="M6" s="8"/>
      <c r="N6" s="8"/>
      <c r="O6" s="8"/>
      <c r="P6" s="8"/>
      <c r="Q6" s="25"/>
      <c r="R6" s="25"/>
      <c r="S6" s="6"/>
      <c r="T6" s="6"/>
      <c r="U6" s="6"/>
      <c r="V6" s="6"/>
    </row>
    <row r="7" spans="1:25" s="28" customFormat="1">
      <c r="A7" s="119">
        <v>1</v>
      </c>
      <c r="B7" s="119"/>
      <c r="C7" s="119"/>
      <c r="D7" s="123">
        <v>2</v>
      </c>
      <c r="E7" s="124"/>
      <c r="F7" s="53">
        <v>3</v>
      </c>
      <c r="G7" s="6"/>
      <c r="H7" s="23"/>
      <c r="I7" s="7"/>
      <c r="J7" s="24"/>
      <c r="K7" s="7"/>
      <c r="L7" s="50"/>
      <c r="M7" s="26"/>
      <c r="N7" s="26"/>
      <c r="O7" s="26"/>
      <c r="P7" s="26"/>
      <c r="Q7" s="25"/>
      <c r="R7" s="25"/>
      <c r="S7" s="7"/>
      <c r="T7" s="7"/>
      <c r="U7" s="7"/>
      <c r="V7" s="7"/>
      <c r="W7" s="27"/>
      <c r="X7" s="27"/>
      <c r="Y7" s="27"/>
    </row>
    <row r="8" spans="1:25" s="29" customFormat="1" ht="88.5" customHeight="1">
      <c r="A8" s="120">
        <v>70540007641</v>
      </c>
      <c r="B8" s="120"/>
      <c r="C8" s="120"/>
      <c r="D8" s="121" t="s">
        <v>3</v>
      </c>
      <c r="E8" s="122"/>
      <c r="F8" s="54">
        <v>2021</v>
      </c>
      <c r="G8" s="7"/>
      <c r="H8" s="22"/>
      <c r="I8" s="7"/>
      <c r="J8" s="24"/>
      <c r="K8" s="7"/>
      <c r="L8" s="50"/>
      <c r="M8" s="26"/>
      <c r="N8" s="26"/>
      <c r="O8" s="26"/>
      <c r="P8" s="26"/>
      <c r="Q8" s="25"/>
      <c r="R8" s="25"/>
      <c r="S8" s="7"/>
      <c r="T8" s="7"/>
      <c r="U8" s="7"/>
      <c r="V8" s="7"/>
      <c r="W8" s="27"/>
      <c r="X8" s="27"/>
      <c r="Y8" s="27"/>
    </row>
    <row r="9" spans="1:25" ht="81" customHeight="1">
      <c r="A9" s="21"/>
      <c r="B9" s="6"/>
      <c r="C9" s="6"/>
      <c r="D9" s="30"/>
      <c r="E9" s="30"/>
      <c r="F9" s="30"/>
      <c r="G9" s="30"/>
      <c r="H9" s="30"/>
      <c r="I9" s="25"/>
      <c r="J9" s="25"/>
      <c r="K9" s="24"/>
      <c r="L9" s="50"/>
      <c r="M9" s="50"/>
      <c r="N9" s="50"/>
      <c r="O9" s="50"/>
      <c r="P9" s="50"/>
      <c r="Q9" s="50"/>
      <c r="R9" s="7"/>
      <c r="S9" s="30"/>
      <c r="T9" s="30"/>
      <c r="U9" s="30"/>
      <c r="V9" s="30"/>
    </row>
    <row r="10" spans="1:25" s="18" customFormat="1">
      <c r="A10" s="12"/>
      <c r="B10" s="31"/>
      <c r="C10" s="31"/>
      <c r="D10" s="30"/>
      <c r="E10" s="31"/>
      <c r="F10" s="31"/>
      <c r="G10" s="31"/>
      <c r="H10" s="31"/>
      <c r="I10" s="32"/>
      <c r="J10" s="33"/>
      <c r="K10" s="34"/>
      <c r="L10" s="51"/>
      <c r="M10" s="35" t="s">
        <v>102</v>
      </c>
      <c r="N10" s="35"/>
      <c r="O10" s="35"/>
      <c r="P10" s="35"/>
      <c r="Q10" s="14"/>
      <c r="R10" s="14"/>
      <c r="S10" s="31"/>
      <c r="T10" s="31"/>
      <c r="U10" s="31"/>
      <c r="V10" s="31"/>
      <c r="W10" s="17"/>
      <c r="X10" s="17"/>
      <c r="Y10" s="17"/>
    </row>
    <row r="11" spans="1:25">
      <c r="D11" s="30"/>
    </row>
    <row r="12" spans="1:25" s="29" customFormat="1" ht="21" customHeight="1">
      <c r="A12" s="114" t="s">
        <v>4</v>
      </c>
      <c r="B12" s="113" t="s">
        <v>5</v>
      </c>
      <c r="C12" s="113" t="s">
        <v>6</v>
      </c>
      <c r="D12" s="115" t="s">
        <v>7</v>
      </c>
      <c r="E12" s="113" t="s">
        <v>8</v>
      </c>
      <c r="F12" s="113" t="s">
        <v>9</v>
      </c>
      <c r="G12" s="113" t="s">
        <v>10</v>
      </c>
      <c r="H12" s="113" t="s">
        <v>11</v>
      </c>
      <c r="I12" s="113" t="s">
        <v>12</v>
      </c>
      <c r="J12" s="113" t="s">
        <v>13</v>
      </c>
      <c r="K12" s="116" t="s">
        <v>14</v>
      </c>
      <c r="L12" s="117" t="s">
        <v>15</v>
      </c>
      <c r="M12" s="118" t="s">
        <v>16</v>
      </c>
      <c r="N12" s="111" t="s">
        <v>17</v>
      </c>
      <c r="O12" s="111" t="s">
        <v>18</v>
      </c>
      <c r="P12" s="111" t="s">
        <v>19</v>
      </c>
      <c r="Q12" s="111" t="s">
        <v>20</v>
      </c>
      <c r="R12" s="111" t="s">
        <v>21</v>
      </c>
      <c r="S12" s="111" t="s">
        <v>22</v>
      </c>
      <c r="T12" s="111" t="s">
        <v>23</v>
      </c>
      <c r="U12" s="111" t="s">
        <v>24</v>
      </c>
      <c r="V12" s="111" t="s">
        <v>25</v>
      </c>
      <c r="W12" s="111" t="s">
        <v>26</v>
      </c>
      <c r="X12" s="111" t="s">
        <v>27</v>
      </c>
      <c r="Y12" s="109" t="s">
        <v>28</v>
      </c>
    </row>
    <row r="13" spans="1:25" s="29" customFormat="1" ht="138.75" customHeight="1">
      <c r="A13" s="114"/>
      <c r="B13" s="113"/>
      <c r="C13" s="113"/>
      <c r="D13" s="115"/>
      <c r="E13" s="113"/>
      <c r="F13" s="113"/>
      <c r="G13" s="113"/>
      <c r="H13" s="113"/>
      <c r="I13" s="113"/>
      <c r="J13" s="113"/>
      <c r="K13" s="116"/>
      <c r="L13" s="117"/>
      <c r="M13" s="118"/>
      <c r="N13" s="112"/>
      <c r="O13" s="112"/>
      <c r="P13" s="112"/>
      <c r="Q13" s="112"/>
      <c r="R13" s="112"/>
      <c r="S13" s="112"/>
      <c r="T13" s="112"/>
      <c r="U13" s="112"/>
      <c r="V13" s="112"/>
      <c r="W13" s="112"/>
      <c r="X13" s="112"/>
      <c r="Y13" s="110"/>
    </row>
    <row r="14" spans="1:25">
      <c r="A14" s="38">
        <v>1</v>
      </c>
      <c r="B14" s="55">
        <v>2</v>
      </c>
      <c r="C14" s="55">
        <v>3</v>
      </c>
      <c r="D14" s="57">
        <v>4</v>
      </c>
      <c r="E14" s="55">
        <v>5</v>
      </c>
      <c r="F14" s="55">
        <v>6</v>
      </c>
      <c r="G14" s="38">
        <v>7</v>
      </c>
      <c r="H14" s="55">
        <v>8</v>
      </c>
      <c r="I14" s="55">
        <v>9</v>
      </c>
      <c r="J14" s="38">
        <v>10</v>
      </c>
      <c r="K14" s="55">
        <v>11</v>
      </c>
      <c r="L14" s="39">
        <v>12</v>
      </c>
      <c r="M14" s="38">
        <v>13</v>
      </c>
      <c r="N14" s="55">
        <v>14</v>
      </c>
      <c r="O14" s="55">
        <v>15</v>
      </c>
      <c r="P14" s="38">
        <v>16</v>
      </c>
      <c r="Q14" s="55">
        <v>17</v>
      </c>
      <c r="R14" s="55">
        <v>18</v>
      </c>
      <c r="S14" s="38">
        <v>19</v>
      </c>
      <c r="T14" s="55">
        <v>20</v>
      </c>
      <c r="U14" s="55">
        <v>21</v>
      </c>
      <c r="V14" s="38">
        <v>22</v>
      </c>
      <c r="W14" s="55">
        <v>23</v>
      </c>
      <c r="X14" s="55">
        <v>24</v>
      </c>
      <c r="Y14" s="38">
        <v>25</v>
      </c>
    </row>
    <row r="15" spans="1:25" ht="29.25" customHeight="1">
      <c r="A15" s="108" t="s">
        <v>29</v>
      </c>
      <c r="B15" s="108"/>
      <c r="C15" s="108"/>
      <c r="D15" s="108"/>
      <c r="E15" s="108"/>
      <c r="F15" s="108"/>
      <c r="G15" s="108"/>
      <c r="H15" s="108"/>
      <c r="I15" s="108"/>
      <c r="J15" s="108"/>
      <c r="K15" s="108"/>
      <c r="L15" s="108"/>
      <c r="M15" s="108"/>
      <c r="N15" s="108"/>
      <c r="O15" s="108"/>
      <c r="P15" s="108"/>
      <c r="Q15" s="108"/>
      <c r="R15" s="108"/>
      <c r="S15" s="108"/>
      <c r="T15" s="108"/>
      <c r="U15" s="108"/>
      <c r="V15" s="108"/>
      <c r="W15" s="108"/>
      <c r="X15" s="108"/>
      <c r="Y15" s="108"/>
    </row>
    <row r="16" spans="1:25" ht="87.75" customHeight="1">
      <c r="A16" s="2">
        <v>1</v>
      </c>
      <c r="B16" s="1" t="s">
        <v>30</v>
      </c>
      <c r="C16" s="40" t="s">
        <v>31</v>
      </c>
      <c r="D16" s="71" t="s">
        <v>36</v>
      </c>
      <c r="E16" s="40" t="s">
        <v>37</v>
      </c>
      <c r="F16" s="40" t="s">
        <v>131</v>
      </c>
      <c r="G16" s="81" t="s">
        <v>122</v>
      </c>
      <c r="H16" s="81" t="s">
        <v>123</v>
      </c>
      <c r="I16" s="80" t="s">
        <v>119</v>
      </c>
      <c r="J16" s="40" t="s">
        <v>35</v>
      </c>
      <c r="K16" s="41">
        <v>80</v>
      </c>
      <c r="L16" s="4">
        <v>400</v>
      </c>
      <c r="M16" s="4">
        <f t="shared" ref="M16:M20" si="0">K16*L16</f>
        <v>32000</v>
      </c>
      <c r="N16" s="4"/>
      <c r="O16" s="4"/>
      <c r="P16" s="4"/>
      <c r="Q16" s="2" t="s">
        <v>103</v>
      </c>
      <c r="R16" s="71" t="s">
        <v>120</v>
      </c>
      <c r="S16" s="71" t="s">
        <v>121</v>
      </c>
      <c r="T16" s="56" t="s">
        <v>32</v>
      </c>
      <c r="U16" s="3" t="s">
        <v>33</v>
      </c>
      <c r="V16" s="3" t="s">
        <v>34</v>
      </c>
      <c r="W16" s="2">
        <v>0</v>
      </c>
      <c r="X16" s="3" t="s">
        <v>109</v>
      </c>
      <c r="Y16" s="2" t="s">
        <v>118</v>
      </c>
    </row>
    <row r="17" spans="1:27" ht="78" customHeight="1">
      <c r="A17" s="2">
        <v>2</v>
      </c>
      <c r="B17" s="1" t="s">
        <v>30</v>
      </c>
      <c r="C17" s="40" t="s">
        <v>31</v>
      </c>
      <c r="D17" s="71" t="s">
        <v>36</v>
      </c>
      <c r="E17" s="40" t="s">
        <v>37</v>
      </c>
      <c r="F17" s="81" t="s">
        <v>131</v>
      </c>
      <c r="G17" s="81" t="s">
        <v>124</v>
      </c>
      <c r="H17" s="81" t="s">
        <v>125</v>
      </c>
      <c r="I17" s="80" t="s">
        <v>119</v>
      </c>
      <c r="J17" s="40" t="s">
        <v>35</v>
      </c>
      <c r="K17" s="41">
        <v>20</v>
      </c>
      <c r="L17" s="4">
        <v>5000</v>
      </c>
      <c r="M17" s="4">
        <f t="shared" si="0"/>
        <v>100000</v>
      </c>
      <c r="N17" s="4"/>
      <c r="O17" s="4"/>
      <c r="P17" s="4"/>
      <c r="Q17" s="2" t="s">
        <v>103</v>
      </c>
      <c r="R17" s="71" t="s">
        <v>120</v>
      </c>
      <c r="S17" s="71" t="s">
        <v>121</v>
      </c>
      <c r="T17" s="56" t="s">
        <v>32</v>
      </c>
      <c r="U17" s="3" t="s">
        <v>33</v>
      </c>
      <c r="V17" s="3" t="s">
        <v>34</v>
      </c>
      <c r="W17" s="2">
        <v>0</v>
      </c>
      <c r="X17" s="3" t="s">
        <v>109</v>
      </c>
      <c r="Y17" s="64" t="s">
        <v>118</v>
      </c>
    </row>
    <row r="18" spans="1:27" ht="87.75" customHeight="1">
      <c r="A18" s="2">
        <v>3</v>
      </c>
      <c r="B18" s="1" t="s">
        <v>30</v>
      </c>
      <c r="C18" s="40" t="s">
        <v>31</v>
      </c>
      <c r="D18" s="71" t="s">
        <v>36</v>
      </c>
      <c r="E18" s="40" t="s">
        <v>37</v>
      </c>
      <c r="F18" s="81" t="s">
        <v>131</v>
      </c>
      <c r="G18" s="81" t="s">
        <v>110</v>
      </c>
      <c r="H18" s="81" t="s">
        <v>126</v>
      </c>
      <c r="I18" s="80" t="s">
        <v>119</v>
      </c>
      <c r="J18" s="40" t="s">
        <v>35</v>
      </c>
      <c r="K18" s="41">
        <v>40</v>
      </c>
      <c r="L18" s="4">
        <v>3500</v>
      </c>
      <c r="M18" s="4">
        <f t="shared" si="0"/>
        <v>140000</v>
      </c>
      <c r="N18" s="4"/>
      <c r="O18" s="4"/>
      <c r="P18" s="4"/>
      <c r="Q18" s="2" t="s">
        <v>103</v>
      </c>
      <c r="R18" s="71" t="s">
        <v>120</v>
      </c>
      <c r="S18" s="71" t="s">
        <v>121</v>
      </c>
      <c r="T18" s="56" t="s">
        <v>32</v>
      </c>
      <c r="U18" s="3" t="s">
        <v>33</v>
      </c>
      <c r="V18" s="3" t="s">
        <v>34</v>
      </c>
      <c r="W18" s="2">
        <v>0</v>
      </c>
      <c r="X18" s="3" t="s">
        <v>109</v>
      </c>
      <c r="Y18" s="64" t="s">
        <v>118</v>
      </c>
    </row>
    <row r="19" spans="1:27" ht="102" customHeight="1">
      <c r="A19" s="2">
        <v>4</v>
      </c>
      <c r="B19" s="1" t="s">
        <v>30</v>
      </c>
      <c r="C19" s="40" t="s">
        <v>31</v>
      </c>
      <c r="D19" s="71" t="s">
        <v>36</v>
      </c>
      <c r="E19" s="40" t="s">
        <v>37</v>
      </c>
      <c r="F19" s="81" t="s">
        <v>131</v>
      </c>
      <c r="G19" s="81" t="s">
        <v>127</v>
      </c>
      <c r="H19" s="81" t="s">
        <v>128</v>
      </c>
      <c r="I19" s="80" t="s">
        <v>119</v>
      </c>
      <c r="J19" s="40" t="s">
        <v>35</v>
      </c>
      <c r="K19" s="41">
        <v>20</v>
      </c>
      <c r="L19" s="4">
        <v>6500</v>
      </c>
      <c r="M19" s="4">
        <f t="shared" si="0"/>
        <v>130000</v>
      </c>
      <c r="N19" s="4"/>
      <c r="O19" s="4"/>
      <c r="P19" s="4"/>
      <c r="Q19" s="2" t="s">
        <v>103</v>
      </c>
      <c r="R19" s="71" t="s">
        <v>120</v>
      </c>
      <c r="S19" s="71" t="s">
        <v>121</v>
      </c>
      <c r="T19" s="56" t="s">
        <v>32</v>
      </c>
      <c r="U19" s="3" t="s">
        <v>33</v>
      </c>
      <c r="V19" s="3" t="s">
        <v>34</v>
      </c>
      <c r="W19" s="2">
        <v>0</v>
      </c>
      <c r="X19" s="3" t="s">
        <v>109</v>
      </c>
      <c r="Y19" s="64" t="s">
        <v>118</v>
      </c>
    </row>
    <row r="20" spans="1:27" ht="90.75" customHeight="1">
      <c r="A20" s="2">
        <v>5</v>
      </c>
      <c r="B20" s="1" t="s">
        <v>30</v>
      </c>
      <c r="C20" s="40" t="s">
        <v>31</v>
      </c>
      <c r="D20" s="71" t="s">
        <v>36</v>
      </c>
      <c r="E20" s="40" t="s">
        <v>37</v>
      </c>
      <c r="F20" s="81" t="s">
        <v>131</v>
      </c>
      <c r="G20" s="81" t="s">
        <v>129</v>
      </c>
      <c r="H20" s="81" t="s">
        <v>130</v>
      </c>
      <c r="I20" s="80" t="s">
        <v>119</v>
      </c>
      <c r="J20" s="40" t="s">
        <v>35</v>
      </c>
      <c r="K20" s="41">
        <v>15</v>
      </c>
      <c r="L20" s="4">
        <v>5200</v>
      </c>
      <c r="M20" s="4">
        <f t="shared" si="0"/>
        <v>78000</v>
      </c>
      <c r="N20" s="4"/>
      <c r="O20" s="4"/>
      <c r="P20" s="4"/>
      <c r="Q20" s="2" t="s">
        <v>103</v>
      </c>
      <c r="R20" s="71" t="s">
        <v>120</v>
      </c>
      <c r="S20" s="71" t="s">
        <v>121</v>
      </c>
      <c r="T20" s="56" t="s">
        <v>32</v>
      </c>
      <c r="U20" s="3" t="s">
        <v>33</v>
      </c>
      <c r="V20" s="3" t="s">
        <v>34</v>
      </c>
      <c r="W20" s="2">
        <v>0</v>
      </c>
      <c r="X20" s="3" t="s">
        <v>109</v>
      </c>
      <c r="Y20" s="64" t="s">
        <v>118</v>
      </c>
    </row>
    <row r="21" spans="1:27" s="73" customFormat="1" ht="107.25" customHeight="1">
      <c r="A21" s="64">
        <v>6</v>
      </c>
      <c r="B21" s="63" t="s">
        <v>30</v>
      </c>
      <c r="C21" s="81" t="s">
        <v>31</v>
      </c>
      <c r="D21" s="64" t="s">
        <v>146</v>
      </c>
      <c r="E21" s="81" t="s">
        <v>147</v>
      </c>
      <c r="F21" s="81" t="s">
        <v>148</v>
      </c>
      <c r="G21" s="81" t="s">
        <v>149</v>
      </c>
      <c r="H21" s="81" t="s">
        <v>150</v>
      </c>
      <c r="I21" s="80" t="s">
        <v>119</v>
      </c>
      <c r="J21" s="81" t="s">
        <v>151</v>
      </c>
      <c r="K21" s="72">
        <v>300</v>
      </c>
      <c r="L21" s="74">
        <v>536</v>
      </c>
      <c r="M21" s="67">
        <v>160800</v>
      </c>
      <c r="N21" s="67"/>
      <c r="O21" s="67"/>
      <c r="P21" s="67"/>
      <c r="Q21" s="64" t="s">
        <v>199</v>
      </c>
      <c r="R21" s="81" t="s">
        <v>106</v>
      </c>
      <c r="S21" s="81" t="s">
        <v>299</v>
      </c>
      <c r="T21" s="66" t="s">
        <v>32</v>
      </c>
      <c r="U21" s="66" t="s">
        <v>33</v>
      </c>
      <c r="V21" s="66" t="s">
        <v>34</v>
      </c>
      <c r="W21" s="81" t="s">
        <v>152</v>
      </c>
      <c r="X21" s="64" t="s">
        <v>108</v>
      </c>
      <c r="Y21" s="81" t="s">
        <v>153</v>
      </c>
      <c r="Z21" s="70"/>
      <c r="AA21" s="70"/>
    </row>
    <row r="22" spans="1:27" s="84" customFormat="1" ht="157.5" customHeight="1">
      <c r="A22" s="64">
        <v>7</v>
      </c>
      <c r="B22" s="63" t="s">
        <v>30</v>
      </c>
      <c r="C22" s="81" t="s">
        <v>31</v>
      </c>
      <c r="D22" s="81" t="s">
        <v>154</v>
      </c>
      <c r="E22" s="81" t="s">
        <v>155</v>
      </c>
      <c r="F22" s="81" t="s">
        <v>156</v>
      </c>
      <c r="G22" s="81" t="s">
        <v>157</v>
      </c>
      <c r="H22" s="81" t="s">
        <v>158</v>
      </c>
      <c r="I22" s="80" t="s">
        <v>119</v>
      </c>
      <c r="J22" s="81" t="s">
        <v>35</v>
      </c>
      <c r="K22" s="72">
        <v>1000</v>
      </c>
      <c r="L22" s="74">
        <v>129.46</v>
      </c>
      <c r="M22" s="67">
        <f>K22*L22</f>
        <v>129460.00000000001</v>
      </c>
      <c r="N22" s="67"/>
      <c r="O22" s="67"/>
      <c r="P22" s="67"/>
      <c r="Q22" s="64" t="s">
        <v>292</v>
      </c>
      <c r="R22" s="81" t="s">
        <v>106</v>
      </c>
      <c r="S22" s="81" t="s">
        <v>299</v>
      </c>
      <c r="T22" s="66" t="s">
        <v>32</v>
      </c>
      <c r="U22" s="66" t="s">
        <v>33</v>
      </c>
      <c r="V22" s="66" t="s">
        <v>34</v>
      </c>
      <c r="W22" s="81" t="s">
        <v>152</v>
      </c>
      <c r="X22" s="64" t="s">
        <v>108</v>
      </c>
      <c r="Y22" s="81" t="s">
        <v>153</v>
      </c>
      <c r="Z22" s="70"/>
      <c r="AA22" s="70"/>
    </row>
    <row r="23" spans="1:27" s="84" customFormat="1" ht="140.25" customHeight="1">
      <c r="A23" s="64">
        <v>8</v>
      </c>
      <c r="B23" s="63" t="s">
        <v>30</v>
      </c>
      <c r="C23" s="81" t="s">
        <v>31</v>
      </c>
      <c r="D23" s="81" t="s">
        <v>154</v>
      </c>
      <c r="E23" s="81" t="s">
        <v>155</v>
      </c>
      <c r="F23" s="81" t="s">
        <v>156</v>
      </c>
      <c r="G23" s="81" t="s">
        <v>159</v>
      </c>
      <c r="H23" s="81" t="s">
        <v>160</v>
      </c>
      <c r="I23" s="80" t="s">
        <v>119</v>
      </c>
      <c r="J23" s="81" t="s">
        <v>35</v>
      </c>
      <c r="K23" s="72">
        <v>150</v>
      </c>
      <c r="L23" s="74">
        <v>185.71</v>
      </c>
      <c r="M23" s="67">
        <v>27856.5</v>
      </c>
      <c r="N23" s="67"/>
      <c r="O23" s="67"/>
      <c r="P23" s="67"/>
      <c r="Q23" s="64" t="s">
        <v>292</v>
      </c>
      <c r="R23" s="81" t="s">
        <v>106</v>
      </c>
      <c r="S23" s="81" t="s">
        <v>299</v>
      </c>
      <c r="T23" s="66" t="s">
        <v>32</v>
      </c>
      <c r="U23" s="66" t="s">
        <v>33</v>
      </c>
      <c r="V23" s="66" t="s">
        <v>34</v>
      </c>
      <c r="W23" s="81" t="s">
        <v>152</v>
      </c>
      <c r="X23" s="64" t="s">
        <v>108</v>
      </c>
      <c r="Y23" s="81" t="s">
        <v>153</v>
      </c>
      <c r="Z23" s="70"/>
      <c r="AA23" s="70"/>
    </row>
    <row r="24" spans="1:27" s="84" customFormat="1" ht="140.25" customHeight="1">
      <c r="A24" s="64">
        <v>9</v>
      </c>
      <c r="B24" s="63" t="s">
        <v>30</v>
      </c>
      <c r="C24" s="64" t="s">
        <v>31</v>
      </c>
      <c r="D24" s="64" t="s">
        <v>267</v>
      </c>
      <c r="E24" s="64" t="s">
        <v>268</v>
      </c>
      <c r="F24" s="65" t="s">
        <v>353</v>
      </c>
      <c r="G24" s="93" t="s">
        <v>354</v>
      </c>
      <c r="H24" s="66" t="s">
        <v>355</v>
      </c>
      <c r="I24" s="91" t="s">
        <v>119</v>
      </c>
      <c r="J24" s="64" t="s">
        <v>269</v>
      </c>
      <c r="K24" s="64">
        <v>300</v>
      </c>
      <c r="L24" s="67">
        <v>1299</v>
      </c>
      <c r="M24" s="67">
        <v>389700</v>
      </c>
      <c r="N24" s="67"/>
      <c r="O24" s="67"/>
      <c r="P24" s="67"/>
      <c r="Q24" s="64" t="s">
        <v>144</v>
      </c>
      <c r="R24" s="64" t="s">
        <v>106</v>
      </c>
      <c r="S24" s="80" t="s">
        <v>299</v>
      </c>
      <c r="T24" s="66" t="s">
        <v>32</v>
      </c>
      <c r="U24" s="66" t="s">
        <v>33</v>
      </c>
      <c r="V24" s="66" t="s">
        <v>34</v>
      </c>
      <c r="W24" s="64" t="s">
        <v>152</v>
      </c>
      <c r="X24" s="64" t="s">
        <v>108</v>
      </c>
      <c r="Y24" s="64" t="s">
        <v>272</v>
      </c>
      <c r="Z24" s="70"/>
      <c r="AA24" s="70"/>
    </row>
    <row r="25" spans="1:27" s="73" customFormat="1" ht="118.5" customHeight="1">
      <c r="A25" s="64">
        <v>10</v>
      </c>
      <c r="B25" s="63" t="s">
        <v>30</v>
      </c>
      <c r="C25" s="81" t="s">
        <v>31</v>
      </c>
      <c r="D25" s="64" t="s">
        <v>273</v>
      </c>
      <c r="E25" s="81" t="s">
        <v>274</v>
      </c>
      <c r="F25" s="81" t="s">
        <v>275</v>
      </c>
      <c r="G25" s="81" t="s">
        <v>276</v>
      </c>
      <c r="H25" s="81" t="s">
        <v>277</v>
      </c>
      <c r="I25" s="91" t="s">
        <v>119</v>
      </c>
      <c r="J25" s="81" t="s">
        <v>35</v>
      </c>
      <c r="K25" s="72">
        <v>0</v>
      </c>
      <c r="L25" s="67">
        <v>0</v>
      </c>
      <c r="M25" s="67">
        <v>0</v>
      </c>
      <c r="N25" s="67"/>
      <c r="O25" s="67"/>
      <c r="P25" s="67"/>
      <c r="Q25" s="64" t="s">
        <v>198</v>
      </c>
      <c r="R25" s="64" t="s">
        <v>270</v>
      </c>
      <c r="S25" s="80" t="s">
        <v>271</v>
      </c>
      <c r="T25" s="66" t="s">
        <v>32</v>
      </c>
      <c r="U25" s="66" t="s">
        <v>33</v>
      </c>
      <c r="V25" s="66" t="s">
        <v>34</v>
      </c>
      <c r="W25" s="81" t="s">
        <v>152</v>
      </c>
      <c r="X25" s="64" t="s">
        <v>108</v>
      </c>
      <c r="Y25" s="81" t="s">
        <v>272</v>
      </c>
      <c r="Z25" s="70"/>
      <c r="AA25" s="70"/>
    </row>
    <row r="26" spans="1:27" s="73" customFormat="1" ht="105.75" customHeight="1">
      <c r="A26" s="64">
        <v>11</v>
      </c>
      <c r="B26" s="63" t="s">
        <v>30</v>
      </c>
      <c r="C26" s="81" t="s">
        <v>31</v>
      </c>
      <c r="D26" s="64" t="s">
        <v>278</v>
      </c>
      <c r="E26" s="81" t="s">
        <v>279</v>
      </c>
      <c r="F26" s="81" t="s">
        <v>280</v>
      </c>
      <c r="G26" s="81" t="s">
        <v>536</v>
      </c>
      <c r="H26" s="81" t="s">
        <v>535</v>
      </c>
      <c r="I26" s="91" t="s">
        <v>119</v>
      </c>
      <c r="J26" s="81" t="s">
        <v>35</v>
      </c>
      <c r="K26" s="72">
        <v>100</v>
      </c>
      <c r="L26" s="67">
        <v>107.14285714285714</v>
      </c>
      <c r="M26" s="67">
        <v>10714.285714285714</v>
      </c>
      <c r="N26" s="67"/>
      <c r="O26" s="67"/>
      <c r="P26" s="67"/>
      <c r="Q26" s="64" t="s">
        <v>292</v>
      </c>
      <c r="R26" s="64" t="s">
        <v>270</v>
      </c>
      <c r="S26" s="80" t="s">
        <v>271</v>
      </c>
      <c r="T26" s="66" t="s">
        <v>32</v>
      </c>
      <c r="U26" s="66" t="s">
        <v>33</v>
      </c>
      <c r="V26" s="66" t="s">
        <v>34</v>
      </c>
      <c r="W26" s="81" t="s">
        <v>152</v>
      </c>
      <c r="X26" s="64" t="s">
        <v>108</v>
      </c>
      <c r="Y26" s="81" t="s">
        <v>272</v>
      </c>
      <c r="Z26" s="70"/>
      <c r="AA26" s="70"/>
    </row>
    <row r="27" spans="1:27" s="73" customFormat="1" ht="109.5" customHeight="1">
      <c r="A27" s="64">
        <v>12</v>
      </c>
      <c r="B27" s="63" t="s">
        <v>30</v>
      </c>
      <c r="C27" s="81" t="s">
        <v>31</v>
      </c>
      <c r="D27" s="64" t="s">
        <v>281</v>
      </c>
      <c r="E27" s="81" t="s">
        <v>282</v>
      </c>
      <c r="F27" s="81" t="s">
        <v>283</v>
      </c>
      <c r="G27" s="81" t="s">
        <v>284</v>
      </c>
      <c r="H27" s="81" t="s">
        <v>285</v>
      </c>
      <c r="I27" s="91" t="s">
        <v>119</v>
      </c>
      <c r="J27" s="81" t="s">
        <v>269</v>
      </c>
      <c r="K27" s="72">
        <v>0</v>
      </c>
      <c r="L27" s="67">
        <v>0</v>
      </c>
      <c r="M27" s="67">
        <v>0</v>
      </c>
      <c r="N27" s="67"/>
      <c r="O27" s="67"/>
      <c r="P27" s="67"/>
      <c r="Q27" s="64" t="s">
        <v>198</v>
      </c>
      <c r="R27" s="64" t="s">
        <v>270</v>
      </c>
      <c r="S27" s="80" t="s">
        <v>271</v>
      </c>
      <c r="T27" s="66" t="s">
        <v>32</v>
      </c>
      <c r="U27" s="66" t="s">
        <v>33</v>
      </c>
      <c r="V27" s="66" t="s">
        <v>34</v>
      </c>
      <c r="W27" s="81" t="s">
        <v>152</v>
      </c>
      <c r="X27" s="64" t="s">
        <v>108</v>
      </c>
      <c r="Y27" s="81" t="s">
        <v>272</v>
      </c>
      <c r="Z27" s="70"/>
      <c r="AA27" s="70"/>
    </row>
    <row r="28" spans="1:27" s="73" customFormat="1" ht="126" customHeight="1">
      <c r="A28" s="64">
        <v>13</v>
      </c>
      <c r="B28" s="63" t="s">
        <v>30</v>
      </c>
      <c r="C28" s="81" t="s">
        <v>31</v>
      </c>
      <c r="D28" s="94" t="s">
        <v>286</v>
      </c>
      <c r="E28" s="92" t="s">
        <v>287</v>
      </c>
      <c r="F28" s="92" t="s">
        <v>288</v>
      </c>
      <c r="G28" s="81" t="s">
        <v>289</v>
      </c>
      <c r="H28" s="92" t="s">
        <v>290</v>
      </c>
      <c r="I28" s="91" t="s">
        <v>119</v>
      </c>
      <c r="J28" s="81" t="s">
        <v>291</v>
      </c>
      <c r="K28" s="72">
        <v>0</v>
      </c>
      <c r="L28" s="67">
        <v>0</v>
      </c>
      <c r="M28" s="67">
        <v>0</v>
      </c>
      <c r="N28" s="67"/>
      <c r="O28" s="67"/>
      <c r="P28" s="67"/>
      <c r="Q28" s="64" t="s">
        <v>198</v>
      </c>
      <c r="R28" s="64" t="s">
        <v>270</v>
      </c>
      <c r="S28" s="80" t="s">
        <v>271</v>
      </c>
      <c r="T28" s="66" t="s">
        <v>32</v>
      </c>
      <c r="U28" s="66" t="s">
        <v>33</v>
      </c>
      <c r="V28" s="66" t="s">
        <v>34</v>
      </c>
      <c r="W28" s="81" t="s">
        <v>152</v>
      </c>
      <c r="X28" s="64" t="s">
        <v>108</v>
      </c>
      <c r="Y28" s="81" t="s">
        <v>272</v>
      </c>
      <c r="Z28" s="70"/>
      <c r="AA28" s="70"/>
    </row>
    <row r="29" spans="1:27" s="73" customFormat="1" ht="126" customHeight="1">
      <c r="A29" s="64">
        <v>14</v>
      </c>
      <c r="B29" s="63" t="s">
        <v>30</v>
      </c>
      <c r="C29" s="81" t="s">
        <v>31</v>
      </c>
      <c r="D29" s="94" t="s">
        <v>333</v>
      </c>
      <c r="E29" s="92" t="s">
        <v>334</v>
      </c>
      <c r="F29" s="92" t="s">
        <v>335</v>
      </c>
      <c r="G29" s="81" t="s">
        <v>336</v>
      </c>
      <c r="H29" s="92" t="s">
        <v>336</v>
      </c>
      <c r="I29" s="96" t="s">
        <v>117</v>
      </c>
      <c r="J29" s="81" t="s">
        <v>35</v>
      </c>
      <c r="K29" s="72">
        <v>1</v>
      </c>
      <c r="L29" s="67">
        <v>446428.57</v>
      </c>
      <c r="M29" s="67">
        <v>446428.57</v>
      </c>
      <c r="N29" s="74"/>
      <c r="O29" s="67"/>
      <c r="P29" s="67"/>
      <c r="Q29" s="64" t="s">
        <v>292</v>
      </c>
      <c r="R29" s="64" t="s">
        <v>317</v>
      </c>
      <c r="S29" s="80" t="s">
        <v>121</v>
      </c>
      <c r="T29" s="66" t="s">
        <v>32</v>
      </c>
      <c r="U29" s="66" t="s">
        <v>33</v>
      </c>
      <c r="V29" s="66" t="s">
        <v>34</v>
      </c>
      <c r="W29" s="81">
        <v>0</v>
      </c>
      <c r="X29" s="64" t="s">
        <v>108</v>
      </c>
      <c r="Y29" s="81" t="s">
        <v>337</v>
      </c>
      <c r="Z29" s="70"/>
      <c r="AA29" s="70"/>
    </row>
    <row r="30" spans="1:27" s="73" customFormat="1" ht="126" customHeight="1">
      <c r="A30" s="64">
        <v>15</v>
      </c>
      <c r="B30" s="63" t="s">
        <v>30</v>
      </c>
      <c r="C30" s="81" t="s">
        <v>31</v>
      </c>
      <c r="D30" s="94" t="s">
        <v>333</v>
      </c>
      <c r="E30" s="92" t="s">
        <v>334</v>
      </c>
      <c r="F30" s="92" t="s">
        <v>335</v>
      </c>
      <c r="G30" s="81" t="s">
        <v>336</v>
      </c>
      <c r="H30" s="92" t="s">
        <v>336</v>
      </c>
      <c r="I30" s="96" t="s">
        <v>117</v>
      </c>
      <c r="J30" s="81" t="s">
        <v>35</v>
      </c>
      <c r="K30" s="72">
        <v>1</v>
      </c>
      <c r="L30" s="67">
        <v>446428.57</v>
      </c>
      <c r="M30" s="67">
        <v>446428.57</v>
      </c>
      <c r="N30" s="74"/>
      <c r="O30" s="67"/>
      <c r="P30" s="67"/>
      <c r="Q30" s="64" t="s">
        <v>292</v>
      </c>
      <c r="R30" s="64" t="s">
        <v>317</v>
      </c>
      <c r="S30" s="80" t="s">
        <v>121</v>
      </c>
      <c r="T30" s="66" t="s">
        <v>32</v>
      </c>
      <c r="U30" s="66" t="s">
        <v>33</v>
      </c>
      <c r="V30" s="66" t="s">
        <v>34</v>
      </c>
      <c r="W30" s="81">
        <v>0</v>
      </c>
      <c r="X30" s="64" t="s">
        <v>108</v>
      </c>
      <c r="Y30" s="81" t="s">
        <v>337</v>
      </c>
      <c r="Z30" s="70"/>
      <c r="AA30" s="70"/>
    </row>
    <row r="31" spans="1:27" s="73" customFormat="1" ht="126" customHeight="1">
      <c r="A31" s="64">
        <v>16</v>
      </c>
      <c r="B31" s="63" t="s">
        <v>30</v>
      </c>
      <c r="C31" s="81" t="s">
        <v>31</v>
      </c>
      <c r="D31" s="94" t="s">
        <v>333</v>
      </c>
      <c r="E31" s="92" t="s">
        <v>334</v>
      </c>
      <c r="F31" s="92" t="s">
        <v>335</v>
      </c>
      <c r="G31" s="81" t="s">
        <v>336</v>
      </c>
      <c r="H31" s="92" t="s">
        <v>336</v>
      </c>
      <c r="I31" s="96" t="s">
        <v>117</v>
      </c>
      <c r="J31" s="81" t="s">
        <v>35</v>
      </c>
      <c r="K31" s="72">
        <v>1</v>
      </c>
      <c r="L31" s="67">
        <v>446428.57</v>
      </c>
      <c r="M31" s="67">
        <v>446428.57</v>
      </c>
      <c r="N31" s="74"/>
      <c r="O31" s="67"/>
      <c r="P31" s="67"/>
      <c r="Q31" s="64" t="s">
        <v>292</v>
      </c>
      <c r="R31" s="64" t="s">
        <v>317</v>
      </c>
      <c r="S31" s="80" t="s">
        <v>121</v>
      </c>
      <c r="T31" s="66" t="s">
        <v>32</v>
      </c>
      <c r="U31" s="66" t="s">
        <v>33</v>
      </c>
      <c r="V31" s="66" t="s">
        <v>34</v>
      </c>
      <c r="W31" s="81">
        <v>0</v>
      </c>
      <c r="X31" s="64" t="s">
        <v>108</v>
      </c>
      <c r="Y31" s="81" t="s">
        <v>337</v>
      </c>
      <c r="Z31" s="70"/>
      <c r="AA31" s="70"/>
    </row>
    <row r="32" spans="1:27" s="73" customFormat="1" ht="132" customHeight="1">
      <c r="A32" s="64">
        <v>17</v>
      </c>
      <c r="B32" s="63" t="s">
        <v>30</v>
      </c>
      <c r="C32" s="81" t="s">
        <v>31</v>
      </c>
      <c r="D32" s="94" t="s">
        <v>344</v>
      </c>
      <c r="E32" s="92" t="s">
        <v>343</v>
      </c>
      <c r="F32" s="92" t="s">
        <v>345</v>
      </c>
      <c r="G32" s="81" t="s">
        <v>380</v>
      </c>
      <c r="H32" s="92" t="s">
        <v>381</v>
      </c>
      <c r="I32" s="97" t="s">
        <v>117</v>
      </c>
      <c r="J32" s="81" t="s">
        <v>35</v>
      </c>
      <c r="K32" s="43">
        <v>1</v>
      </c>
      <c r="L32" s="67">
        <v>453600</v>
      </c>
      <c r="M32" s="67">
        <v>453600</v>
      </c>
      <c r="N32" s="74"/>
      <c r="O32" s="67"/>
      <c r="P32" s="67"/>
      <c r="Q32" s="64" t="s">
        <v>198</v>
      </c>
      <c r="R32" s="64" t="s">
        <v>317</v>
      </c>
      <c r="S32" s="80" t="s">
        <v>121</v>
      </c>
      <c r="T32" s="66" t="s">
        <v>32</v>
      </c>
      <c r="U32" s="66" t="s">
        <v>33</v>
      </c>
      <c r="V32" s="66" t="s">
        <v>34</v>
      </c>
      <c r="W32" s="81">
        <v>0</v>
      </c>
      <c r="X32" s="64" t="s">
        <v>108</v>
      </c>
      <c r="Y32" s="81" t="s">
        <v>340</v>
      </c>
      <c r="Z32" s="70"/>
      <c r="AA32" s="70"/>
    </row>
    <row r="33" spans="1:27" s="73" customFormat="1" ht="139.5" customHeight="1">
      <c r="A33" s="64">
        <v>18</v>
      </c>
      <c r="B33" s="63" t="s">
        <v>30</v>
      </c>
      <c r="C33" s="81" t="s">
        <v>31</v>
      </c>
      <c r="D33" s="94" t="s">
        <v>344</v>
      </c>
      <c r="E33" s="92" t="s">
        <v>343</v>
      </c>
      <c r="F33" s="92" t="s">
        <v>345</v>
      </c>
      <c r="G33" s="81" t="s">
        <v>356</v>
      </c>
      <c r="H33" s="92" t="s">
        <v>357</v>
      </c>
      <c r="I33" s="97" t="s">
        <v>117</v>
      </c>
      <c r="J33" s="81" t="s">
        <v>35</v>
      </c>
      <c r="K33" s="43">
        <v>1</v>
      </c>
      <c r="L33" s="67">
        <v>119478.57</v>
      </c>
      <c r="M33" s="67">
        <v>119478.57</v>
      </c>
      <c r="N33" s="74"/>
      <c r="O33" s="67"/>
      <c r="P33" s="67"/>
      <c r="Q33" s="64" t="s">
        <v>198</v>
      </c>
      <c r="R33" s="64" t="s">
        <v>317</v>
      </c>
      <c r="S33" s="80" t="s">
        <v>121</v>
      </c>
      <c r="T33" s="66" t="s">
        <v>32</v>
      </c>
      <c r="U33" s="66" t="s">
        <v>33</v>
      </c>
      <c r="V33" s="66" t="s">
        <v>34</v>
      </c>
      <c r="W33" s="81">
        <v>0</v>
      </c>
      <c r="X33" s="64" t="s">
        <v>108</v>
      </c>
      <c r="Y33" s="81" t="s">
        <v>341</v>
      </c>
      <c r="Z33" s="70"/>
      <c r="AA33" s="70"/>
    </row>
    <row r="34" spans="1:27" s="73" customFormat="1" ht="133.5" customHeight="1">
      <c r="A34" s="64">
        <v>19</v>
      </c>
      <c r="B34" s="63" t="s">
        <v>30</v>
      </c>
      <c r="C34" s="81" t="s">
        <v>31</v>
      </c>
      <c r="D34" s="94" t="s">
        <v>344</v>
      </c>
      <c r="E34" s="92" t="s">
        <v>343</v>
      </c>
      <c r="F34" s="92" t="s">
        <v>345</v>
      </c>
      <c r="G34" s="81" t="s">
        <v>358</v>
      </c>
      <c r="H34" s="81" t="s">
        <v>359</v>
      </c>
      <c r="I34" s="97" t="s">
        <v>117</v>
      </c>
      <c r="J34" s="81" t="s">
        <v>35</v>
      </c>
      <c r="K34" s="43">
        <v>10</v>
      </c>
      <c r="L34" s="67">
        <v>60477.86</v>
      </c>
      <c r="M34" s="67">
        <v>604778.56999999995</v>
      </c>
      <c r="N34" s="74"/>
      <c r="O34" s="67"/>
      <c r="P34" s="67"/>
      <c r="Q34" s="64" t="s">
        <v>198</v>
      </c>
      <c r="R34" s="64" t="s">
        <v>317</v>
      </c>
      <c r="S34" s="80" t="s">
        <v>121</v>
      </c>
      <c r="T34" s="66" t="s">
        <v>32</v>
      </c>
      <c r="U34" s="66" t="s">
        <v>33</v>
      </c>
      <c r="V34" s="66" t="s">
        <v>34</v>
      </c>
      <c r="W34" s="81">
        <v>0</v>
      </c>
      <c r="X34" s="64" t="s">
        <v>108</v>
      </c>
      <c r="Y34" s="81" t="s">
        <v>342</v>
      </c>
      <c r="Z34" s="70"/>
      <c r="AA34" s="70"/>
    </row>
    <row r="35" spans="1:27" s="73" customFormat="1" ht="133.5" customHeight="1">
      <c r="A35" s="64">
        <v>20</v>
      </c>
      <c r="B35" s="63" t="s">
        <v>30</v>
      </c>
      <c r="C35" s="81" t="s">
        <v>31</v>
      </c>
      <c r="D35" s="94" t="s">
        <v>391</v>
      </c>
      <c r="E35" s="92" t="s">
        <v>392</v>
      </c>
      <c r="F35" s="92" t="s">
        <v>393</v>
      </c>
      <c r="G35" s="81" t="s">
        <v>394</v>
      </c>
      <c r="H35" s="81" t="s">
        <v>395</v>
      </c>
      <c r="I35" s="103" t="s">
        <v>119</v>
      </c>
      <c r="J35" s="81" t="s">
        <v>35</v>
      </c>
      <c r="K35" s="43">
        <v>5</v>
      </c>
      <c r="L35" s="67">
        <v>116.07142857142856</v>
      </c>
      <c r="M35" s="67">
        <v>580.35714285714278</v>
      </c>
      <c r="N35" s="74"/>
      <c r="O35" s="67"/>
      <c r="P35" s="67"/>
      <c r="Q35" s="64" t="s">
        <v>292</v>
      </c>
      <c r="R35" s="64" t="s">
        <v>270</v>
      </c>
      <c r="S35" s="80" t="s">
        <v>271</v>
      </c>
      <c r="T35" s="66" t="s">
        <v>32</v>
      </c>
      <c r="U35" s="66" t="s">
        <v>33</v>
      </c>
      <c r="V35" s="66" t="s">
        <v>34</v>
      </c>
      <c r="W35" s="81">
        <v>0</v>
      </c>
      <c r="X35" s="64" t="s">
        <v>108</v>
      </c>
      <c r="Y35" s="81" t="s">
        <v>272</v>
      </c>
      <c r="Z35" s="70"/>
      <c r="AA35" s="70"/>
    </row>
    <row r="36" spans="1:27" s="73" customFormat="1" ht="133.5" customHeight="1">
      <c r="A36" s="64">
        <v>21</v>
      </c>
      <c r="B36" s="63" t="s">
        <v>30</v>
      </c>
      <c r="C36" s="81" t="s">
        <v>31</v>
      </c>
      <c r="D36" s="94" t="s">
        <v>396</v>
      </c>
      <c r="E36" s="92" t="s">
        <v>397</v>
      </c>
      <c r="F36" s="92" t="s">
        <v>398</v>
      </c>
      <c r="G36" s="81" t="s">
        <v>399</v>
      </c>
      <c r="H36" s="81" t="s">
        <v>400</v>
      </c>
      <c r="I36" s="103" t="s">
        <v>119</v>
      </c>
      <c r="J36" s="81" t="s">
        <v>401</v>
      </c>
      <c r="K36" s="43">
        <v>20</v>
      </c>
      <c r="L36" s="67">
        <v>133.03571428571428</v>
      </c>
      <c r="M36" s="67">
        <v>2660.7142857142853</v>
      </c>
      <c r="N36" s="74"/>
      <c r="O36" s="67"/>
      <c r="P36" s="67"/>
      <c r="Q36" s="64" t="s">
        <v>292</v>
      </c>
      <c r="R36" s="64" t="s">
        <v>270</v>
      </c>
      <c r="S36" s="80" t="s">
        <v>271</v>
      </c>
      <c r="T36" s="66" t="s">
        <v>32</v>
      </c>
      <c r="U36" s="66" t="s">
        <v>33</v>
      </c>
      <c r="V36" s="66" t="s">
        <v>34</v>
      </c>
      <c r="W36" s="81">
        <v>0</v>
      </c>
      <c r="X36" s="64" t="s">
        <v>108</v>
      </c>
      <c r="Y36" s="81" t="s">
        <v>272</v>
      </c>
      <c r="Z36" s="70"/>
      <c r="AA36" s="70"/>
    </row>
    <row r="37" spans="1:27" s="73" customFormat="1" ht="133.5" customHeight="1">
      <c r="A37" s="64">
        <v>22</v>
      </c>
      <c r="B37" s="63" t="s">
        <v>30</v>
      </c>
      <c r="C37" s="81" t="s">
        <v>31</v>
      </c>
      <c r="D37" s="94" t="s">
        <v>402</v>
      </c>
      <c r="E37" s="92" t="s">
        <v>403</v>
      </c>
      <c r="F37" s="92" t="s">
        <v>404</v>
      </c>
      <c r="G37" s="81" t="s">
        <v>405</v>
      </c>
      <c r="H37" s="81" t="s">
        <v>406</v>
      </c>
      <c r="I37" s="103" t="s">
        <v>119</v>
      </c>
      <c r="J37" s="81" t="s">
        <v>407</v>
      </c>
      <c r="K37" s="43">
        <v>5</v>
      </c>
      <c r="L37" s="67">
        <v>68.75</v>
      </c>
      <c r="M37" s="67">
        <v>343.75</v>
      </c>
      <c r="N37" s="74"/>
      <c r="O37" s="67"/>
      <c r="P37" s="67"/>
      <c r="Q37" s="64" t="s">
        <v>292</v>
      </c>
      <c r="R37" s="64" t="s">
        <v>270</v>
      </c>
      <c r="S37" s="80" t="s">
        <v>271</v>
      </c>
      <c r="T37" s="66" t="s">
        <v>32</v>
      </c>
      <c r="U37" s="66" t="s">
        <v>33</v>
      </c>
      <c r="V37" s="66" t="s">
        <v>34</v>
      </c>
      <c r="W37" s="81">
        <v>0</v>
      </c>
      <c r="X37" s="64" t="s">
        <v>108</v>
      </c>
      <c r="Y37" s="81" t="s">
        <v>272</v>
      </c>
      <c r="Z37" s="70"/>
      <c r="AA37" s="70"/>
    </row>
    <row r="38" spans="1:27" s="73" customFormat="1" ht="133.5" customHeight="1">
      <c r="A38" s="64">
        <v>23</v>
      </c>
      <c r="B38" s="63" t="s">
        <v>30</v>
      </c>
      <c r="C38" s="81" t="s">
        <v>31</v>
      </c>
      <c r="D38" s="94" t="s">
        <v>402</v>
      </c>
      <c r="E38" s="92" t="s">
        <v>403</v>
      </c>
      <c r="F38" s="92" t="s">
        <v>404</v>
      </c>
      <c r="G38" s="81" t="s">
        <v>408</v>
      </c>
      <c r="H38" s="81" t="s">
        <v>409</v>
      </c>
      <c r="I38" s="103" t="s">
        <v>119</v>
      </c>
      <c r="J38" s="81" t="s">
        <v>407</v>
      </c>
      <c r="K38" s="43">
        <v>5</v>
      </c>
      <c r="L38" s="67">
        <v>68.75</v>
      </c>
      <c r="M38" s="67">
        <v>343.75</v>
      </c>
      <c r="N38" s="74"/>
      <c r="O38" s="67"/>
      <c r="P38" s="67"/>
      <c r="Q38" s="64" t="s">
        <v>292</v>
      </c>
      <c r="R38" s="64" t="s">
        <v>270</v>
      </c>
      <c r="S38" s="80" t="s">
        <v>271</v>
      </c>
      <c r="T38" s="66" t="s">
        <v>32</v>
      </c>
      <c r="U38" s="66" t="s">
        <v>33</v>
      </c>
      <c r="V38" s="66" t="s">
        <v>34</v>
      </c>
      <c r="W38" s="81">
        <v>0</v>
      </c>
      <c r="X38" s="64" t="s">
        <v>108</v>
      </c>
      <c r="Y38" s="81" t="s">
        <v>272</v>
      </c>
      <c r="Z38" s="70"/>
      <c r="AA38" s="70"/>
    </row>
    <row r="39" spans="1:27" s="73" customFormat="1" ht="133.5" customHeight="1">
      <c r="A39" s="64">
        <v>24</v>
      </c>
      <c r="B39" s="63" t="s">
        <v>30</v>
      </c>
      <c r="C39" s="81" t="s">
        <v>31</v>
      </c>
      <c r="D39" s="94" t="s">
        <v>410</v>
      </c>
      <c r="E39" s="92" t="s">
        <v>411</v>
      </c>
      <c r="F39" s="92" t="s">
        <v>412</v>
      </c>
      <c r="G39" s="81" t="s">
        <v>539</v>
      </c>
      <c r="H39" s="81" t="s">
        <v>540</v>
      </c>
      <c r="I39" s="103" t="s">
        <v>119</v>
      </c>
      <c r="J39" s="81" t="s">
        <v>413</v>
      </c>
      <c r="K39" s="43">
        <v>1</v>
      </c>
      <c r="L39" s="67">
        <v>18999</v>
      </c>
      <c r="M39" s="67">
        <v>18999</v>
      </c>
      <c r="N39" s="74"/>
      <c r="O39" s="67"/>
      <c r="P39" s="67"/>
      <c r="Q39" s="64" t="s">
        <v>292</v>
      </c>
      <c r="R39" s="64" t="s">
        <v>270</v>
      </c>
      <c r="S39" s="80" t="s">
        <v>271</v>
      </c>
      <c r="T39" s="66" t="s">
        <v>32</v>
      </c>
      <c r="U39" s="66" t="s">
        <v>33</v>
      </c>
      <c r="V39" s="66" t="s">
        <v>34</v>
      </c>
      <c r="W39" s="81">
        <v>0</v>
      </c>
      <c r="X39" s="64" t="s">
        <v>108</v>
      </c>
      <c r="Y39" s="81" t="s">
        <v>272</v>
      </c>
      <c r="Z39" s="70"/>
      <c r="AA39" s="70"/>
    </row>
    <row r="40" spans="1:27" s="73" customFormat="1" ht="133.5" customHeight="1">
      <c r="A40" s="64">
        <v>25</v>
      </c>
      <c r="B40" s="63" t="s">
        <v>30</v>
      </c>
      <c r="C40" s="81" t="s">
        <v>31</v>
      </c>
      <c r="D40" s="94" t="s">
        <v>410</v>
      </c>
      <c r="E40" s="92" t="s">
        <v>411</v>
      </c>
      <c r="F40" s="92" t="s">
        <v>412</v>
      </c>
      <c r="G40" s="81" t="s">
        <v>541</v>
      </c>
      <c r="H40" s="81" t="s">
        <v>542</v>
      </c>
      <c r="I40" s="103" t="s">
        <v>119</v>
      </c>
      <c r="J40" s="81" t="s">
        <v>413</v>
      </c>
      <c r="K40" s="43">
        <v>1</v>
      </c>
      <c r="L40" s="67">
        <v>25446.428571428569</v>
      </c>
      <c r="M40" s="67">
        <v>25446.428571428569</v>
      </c>
      <c r="N40" s="74"/>
      <c r="O40" s="67"/>
      <c r="P40" s="67"/>
      <c r="Q40" s="64" t="s">
        <v>292</v>
      </c>
      <c r="R40" s="64" t="s">
        <v>270</v>
      </c>
      <c r="S40" s="80" t="s">
        <v>271</v>
      </c>
      <c r="T40" s="66" t="s">
        <v>32</v>
      </c>
      <c r="U40" s="66" t="s">
        <v>33</v>
      </c>
      <c r="V40" s="66" t="s">
        <v>34</v>
      </c>
      <c r="W40" s="81">
        <v>0</v>
      </c>
      <c r="X40" s="64" t="s">
        <v>108</v>
      </c>
      <c r="Y40" s="81" t="s">
        <v>272</v>
      </c>
      <c r="Z40" s="70"/>
      <c r="AA40" s="70"/>
    </row>
    <row r="41" spans="1:27" s="73" customFormat="1" ht="133.5" customHeight="1">
      <c r="A41" s="64">
        <v>26</v>
      </c>
      <c r="B41" s="63" t="s">
        <v>30</v>
      </c>
      <c r="C41" s="81" t="s">
        <v>31</v>
      </c>
      <c r="D41" s="94" t="s">
        <v>414</v>
      </c>
      <c r="E41" s="92" t="s">
        <v>415</v>
      </c>
      <c r="F41" s="92" t="s">
        <v>416</v>
      </c>
      <c r="G41" s="81" t="s">
        <v>417</v>
      </c>
      <c r="H41" s="81" t="s">
        <v>418</v>
      </c>
      <c r="I41" s="103" t="s">
        <v>119</v>
      </c>
      <c r="J41" s="81" t="s">
        <v>413</v>
      </c>
      <c r="K41" s="43">
        <v>10</v>
      </c>
      <c r="L41" s="67">
        <v>80.357142857142847</v>
      </c>
      <c r="M41" s="67">
        <v>803.57142857142844</v>
      </c>
      <c r="N41" s="74"/>
      <c r="O41" s="67"/>
      <c r="P41" s="67"/>
      <c r="Q41" s="64" t="s">
        <v>292</v>
      </c>
      <c r="R41" s="64" t="s">
        <v>270</v>
      </c>
      <c r="S41" s="80" t="s">
        <v>271</v>
      </c>
      <c r="T41" s="66" t="s">
        <v>32</v>
      </c>
      <c r="U41" s="66" t="s">
        <v>33</v>
      </c>
      <c r="V41" s="66" t="s">
        <v>34</v>
      </c>
      <c r="W41" s="81">
        <v>0</v>
      </c>
      <c r="X41" s="64" t="s">
        <v>108</v>
      </c>
      <c r="Y41" s="81" t="s">
        <v>272</v>
      </c>
      <c r="Z41" s="70"/>
      <c r="AA41" s="70"/>
    </row>
    <row r="42" spans="1:27" s="73" customFormat="1" ht="159.75" customHeight="1">
      <c r="A42" s="64">
        <v>27</v>
      </c>
      <c r="B42" s="63" t="s">
        <v>30</v>
      </c>
      <c r="C42" s="81" t="s">
        <v>31</v>
      </c>
      <c r="D42" s="94" t="s">
        <v>419</v>
      </c>
      <c r="E42" s="92" t="s">
        <v>420</v>
      </c>
      <c r="F42" s="92" t="s">
        <v>421</v>
      </c>
      <c r="G42" s="81" t="s">
        <v>422</v>
      </c>
      <c r="H42" s="81" t="s">
        <v>423</v>
      </c>
      <c r="I42" s="103" t="s">
        <v>119</v>
      </c>
      <c r="J42" s="81" t="s">
        <v>413</v>
      </c>
      <c r="K42" s="43">
        <v>5</v>
      </c>
      <c r="L42" s="67">
        <v>1035.7142857142856</v>
      </c>
      <c r="M42" s="67">
        <v>5178.5714285714275</v>
      </c>
      <c r="N42" s="74"/>
      <c r="O42" s="67"/>
      <c r="P42" s="67"/>
      <c r="Q42" s="64" t="s">
        <v>292</v>
      </c>
      <c r="R42" s="64" t="s">
        <v>270</v>
      </c>
      <c r="S42" s="80" t="s">
        <v>271</v>
      </c>
      <c r="T42" s="66" t="s">
        <v>32</v>
      </c>
      <c r="U42" s="66" t="s">
        <v>33</v>
      </c>
      <c r="V42" s="66" t="s">
        <v>34</v>
      </c>
      <c r="W42" s="81">
        <v>0</v>
      </c>
      <c r="X42" s="64" t="s">
        <v>108</v>
      </c>
      <c r="Y42" s="81" t="s">
        <v>272</v>
      </c>
      <c r="Z42" s="70"/>
      <c r="AA42" s="70"/>
    </row>
    <row r="43" spans="1:27" s="73" customFormat="1" ht="159.75" customHeight="1">
      <c r="A43" s="64">
        <v>28</v>
      </c>
      <c r="B43" s="63" t="s">
        <v>30</v>
      </c>
      <c r="C43" s="81" t="s">
        <v>31</v>
      </c>
      <c r="D43" s="94" t="s">
        <v>424</v>
      </c>
      <c r="E43" s="92" t="s">
        <v>425</v>
      </c>
      <c r="F43" s="92" t="s">
        <v>426</v>
      </c>
      <c r="G43" s="81" t="s">
        <v>427</v>
      </c>
      <c r="H43" s="81" t="s">
        <v>428</v>
      </c>
      <c r="I43" s="103" t="s">
        <v>119</v>
      </c>
      <c r="J43" s="81" t="s">
        <v>413</v>
      </c>
      <c r="K43" s="43">
        <v>8</v>
      </c>
      <c r="L43" s="67">
        <v>2678.5714285714284</v>
      </c>
      <c r="M43" s="67">
        <v>21428.571428571428</v>
      </c>
      <c r="N43" s="74"/>
      <c r="O43" s="67"/>
      <c r="P43" s="67"/>
      <c r="Q43" s="64" t="s">
        <v>292</v>
      </c>
      <c r="R43" s="64" t="s">
        <v>270</v>
      </c>
      <c r="S43" s="80" t="s">
        <v>271</v>
      </c>
      <c r="T43" s="66" t="s">
        <v>32</v>
      </c>
      <c r="U43" s="66" t="s">
        <v>33</v>
      </c>
      <c r="V43" s="66" t="s">
        <v>34</v>
      </c>
      <c r="W43" s="81">
        <v>0</v>
      </c>
      <c r="X43" s="64" t="s">
        <v>108</v>
      </c>
      <c r="Y43" s="81" t="s">
        <v>272</v>
      </c>
      <c r="Z43" s="70"/>
      <c r="AA43" s="70"/>
    </row>
    <row r="44" spans="1:27" s="73" customFormat="1" ht="133.5" customHeight="1">
      <c r="A44" s="64">
        <v>29</v>
      </c>
      <c r="B44" s="63" t="s">
        <v>30</v>
      </c>
      <c r="C44" s="81" t="s">
        <v>31</v>
      </c>
      <c r="D44" s="94" t="s">
        <v>429</v>
      </c>
      <c r="E44" s="92" t="s">
        <v>274</v>
      </c>
      <c r="F44" s="92" t="s">
        <v>430</v>
      </c>
      <c r="G44" s="81" t="s">
        <v>431</v>
      </c>
      <c r="H44" s="81" t="s">
        <v>432</v>
      </c>
      <c r="I44" s="103" t="s">
        <v>119</v>
      </c>
      <c r="J44" s="81" t="s">
        <v>413</v>
      </c>
      <c r="K44" s="43">
        <v>12</v>
      </c>
      <c r="L44" s="67">
        <v>190.17857142857142</v>
      </c>
      <c r="M44" s="67">
        <v>2282.1428571428569</v>
      </c>
      <c r="N44" s="74"/>
      <c r="O44" s="67"/>
      <c r="P44" s="67"/>
      <c r="Q44" s="64" t="s">
        <v>292</v>
      </c>
      <c r="R44" s="64" t="s">
        <v>270</v>
      </c>
      <c r="S44" s="80" t="s">
        <v>271</v>
      </c>
      <c r="T44" s="66" t="s">
        <v>32</v>
      </c>
      <c r="U44" s="66" t="s">
        <v>33</v>
      </c>
      <c r="V44" s="66" t="s">
        <v>34</v>
      </c>
      <c r="W44" s="81">
        <v>0</v>
      </c>
      <c r="X44" s="64" t="s">
        <v>108</v>
      </c>
      <c r="Y44" s="81" t="s">
        <v>272</v>
      </c>
      <c r="Z44" s="70"/>
      <c r="AA44" s="70"/>
    </row>
    <row r="45" spans="1:27" s="73" customFormat="1" ht="133.5" customHeight="1">
      <c r="A45" s="64">
        <v>30</v>
      </c>
      <c r="B45" s="63" t="s">
        <v>30</v>
      </c>
      <c r="C45" s="81" t="s">
        <v>31</v>
      </c>
      <c r="D45" s="94" t="s">
        <v>433</v>
      </c>
      <c r="E45" s="92" t="s">
        <v>274</v>
      </c>
      <c r="F45" s="92" t="s">
        <v>434</v>
      </c>
      <c r="G45" s="81" t="s">
        <v>435</v>
      </c>
      <c r="H45" s="81" t="s">
        <v>436</v>
      </c>
      <c r="I45" s="103" t="s">
        <v>119</v>
      </c>
      <c r="J45" s="81" t="s">
        <v>413</v>
      </c>
      <c r="K45" s="43">
        <v>12</v>
      </c>
      <c r="L45" s="67">
        <v>35.714285714285708</v>
      </c>
      <c r="M45" s="67">
        <v>428.5714285714285</v>
      </c>
      <c r="N45" s="74"/>
      <c r="O45" s="67"/>
      <c r="P45" s="67"/>
      <c r="Q45" s="64" t="s">
        <v>292</v>
      </c>
      <c r="R45" s="64" t="s">
        <v>270</v>
      </c>
      <c r="S45" s="80" t="s">
        <v>271</v>
      </c>
      <c r="T45" s="66" t="s">
        <v>32</v>
      </c>
      <c r="U45" s="66" t="s">
        <v>33</v>
      </c>
      <c r="V45" s="66" t="s">
        <v>34</v>
      </c>
      <c r="W45" s="81">
        <v>0</v>
      </c>
      <c r="X45" s="64" t="s">
        <v>108</v>
      </c>
      <c r="Y45" s="81" t="s">
        <v>272</v>
      </c>
      <c r="Z45" s="70"/>
      <c r="AA45" s="70"/>
    </row>
    <row r="46" spans="1:27" s="73" customFormat="1" ht="133.5" customHeight="1">
      <c r="A46" s="64">
        <v>31</v>
      </c>
      <c r="B46" s="63" t="s">
        <v>30</v>
      </c>
      <c r="C46" s="81" t="s">
        <v>31</v>
      </c>
      <c r="D46" s="94" t="s">
        <v>437</v>
      </c>
      <c r="E46" s="92" t="s">
        <v>438</v>
      </c>
      <c r="F46" s="92" t="s">
        <v>439</v>
      </c>
      <c r="G46" s="81" t="s">
        <v>440</v>
      </c>
      <c r="H46" s="81" t="s">
        <v>441</v>
      </c>
      <c r="I46" s="103" t="s">
        <v>119</v>
      </c>
      <c r="J46" s="81" t="s">
        <v>413</v>
      </c>
      <c r="K46" s="43">
        <v>3</v>
      </c>
      <c r="L46" s="67">
        <v>245.53571428571425</v>
      </c>
      <c r="M46" s="67">
        <v>736.60714285714278</v>
      </c>
      <c r="N46" s="74"/>
      <c r="O46" s="67"/>
      <c r="P46" s="67"/>
      <c r="Q46" s="64" t="s">
        <v>292</v>
      </c>
      <c r="R46" s="64" t="s">
        <v>270</v>
      </c>
      <c r="S46" s="80" t="s">
        <v>271</v>
      </c>
      <c r="T46" s="66" t="s">
        <v>32</v>
      </c>
      <c r="U46" s="66" t="s">
        <v>33</v>
      </c>
      <c r="V46" s="66" t="s">
        <v>34</v>
      </c>
      <c r="W46" s="81">
        <v>0</v>
      </c>
      <c r="X46" s="64" t="s">
        <v>108</v>
      </c>
      <c r="Y46" s="81" t="s">
        <v>272</v>
      </c>
      <c r="Z46" s="70"/>
      <c r="AA46" s="70"/>
    </row>
    <row r="47" spans="1:27" s="73" customFormat="1" ht="133.5" customHeight="1">
      <c r="A47" s="64">
        <v>32</v>
      </c>
      <c r="B47" s="63" t="s">
        <v>30</v>
      </c>
      <c r="C47" s="81" t="s">
        <v>31</v>
      </c>
      <c r="D47" s="94" t="s">
        <v>537</v>
      </c>
      <c r="E47" s="92" t="s">
        <v>442</v>
      </c>
      <c r="F47" s="92" t="s">
        <v>538</v>
      </c>
      <c r="G47" s="81" t="s">
        <v>443</v>
      </c>
      <c r="H47" s="81" t="s">
        <v>444</v>
      </c>
      <c r="I47" s="103" t="s">
        <v>119</v>
      </c>
      <c r="J47" s="81" t="s">
        <v>413</v>
      </c>
      <c r="K47" s="43">
        <v>10</v>
      </c>
      <c r="L47" s="67">
        <v>133.92857142857142</v>
      </c>
      <c r="M47" s="67">
        <v>1339.2857142857142</v>
      </c>
      <c r="N47" s="74"/>
      <c r="O47" s="67"/>
      <c r="P47" s="67"/>
      <c r="Q47" s="64" t="s">
        <v>292</v>
      </c>
      <c r="R47" s="64" t="s">
        <v>270</v>
      </c>
      <c r="S47" s="80" t="s">
        <v>271</v>
      </c>
      <c r="T47" s="66" t="s">
        <v>32</v>
      </c>
      <c r="U47" s="66" t="s">
        <v>33</v>
      </c>
      <c r="V47" s="66" t="s">
        <v>34</v>
      </c>
      <c r="W47" s="81">
        <v>0</v>
      </c>
      <c r="X47" s="64" t="s">
        <v>108</v>
      </c>
      <c r="Y47" s="81" t="s">
        <v>272</v>
      </c>
      <c r="Z47" s="70"/>
      <c r="AA47" s="70"/>
    </row>
    <row r="48" spans="1:27" s="73" customFormat="1" ht="133.5" customHeight="1">
      <c r="A48" s="64">
        <v>33</v>
      </c>
      <c r="B48" s="63" t="s">
        <v>30</v>
      </c>
      <c r="C48" s="81" t="s">
        <v>31</v>
      </c>
      <c r="D48" s="94" t="s">
        <v>445</v>
      </c>
      <c r="E48" s="92" t="s">
        <v>446</v>
      </c>
      <c r="F48" s="92" t="s">
        <v>447</v>
      </c>
      <c r="G48" s="81" t="s">
        <v>448</v>
      </c>
      <c r="H48" s="81" t="s">
        <v>449</v>
      </c>
      <c r="I48" s="103" t="s">
        <v>119</v>
      </c>
      <c r="J48" s="81" t="s">
        <v>413</v>
      </c>
      <c r="K48" s="43">
        <v>10</v>
      </c>
      <c r="L48" s="67">
        <v>249.99999999999997</v>
      </c>
      <c r="M48" s="67">
        <v>2499.9999999999995</v>
      </c>
      <c r="N48" s="74"/>
      <c r="O48" s="67"/>
      <c r="P48" s="67"/>
      <c r="Q48" s="64" t="s">
        <v>292</v>
      </c>
      <c r="R48" s="64" t="s">
        <v>270</v>
      </c>
      <c r="S48" s="80" t="s">
        <v>271</v>
      </c>
      <c r="T48" s="66" t="s">
        <v>32</v>
      </c>
      <c r="U48" s="66" t="s">
        <v>33</v>
      </c>
      <c r="V48" s="66" t="s">
        <v>34</v>
      </c>
      <c r="W48" s="81">
        <v>0</v>
      </c>
      <c r="X48" s="64" t="s">
        <v>108</v>
      </c>
      <c r="Y48" s="81" t="s">
        <v>272</v>
      </c>
      <c r="Z48" s="70"/>
      <c r="AA48" s="70"/>
    </row>
    <row r="49" spans="1:27" s="73" customFormat="1" ht="133.5" customHeight="1">
      <c r="A49" s="64">
        <v>34</v>
      </c>
      <c r="B49" s="63" t="s">
        <v>30</v>
      </c>
      <c r="C49" s="81" t="s">
        <v>31</v>
      </c>
      <c r="D49" s="94" t="s">
        <v>450</v>
      </c>
      <c r="E49" s="92" t="s">
        <v>451</v>
      </c>
      <c r="F49" s="92" t="s">
        <v>452</v>
      </c>
      <c r="G49" s="81" t="s">
        <v>453</v>
      </c>
      <c r="H49" s="81" t="s">
        <v>454</v>
      </c>
      <c r="I49" s="103" t="s">
        <v>119</v>
      </c>
      <c r="J49" s="81" t="s">
        <v>413</v>
      </c>
      <c r="K49" s="43">
        <v>150</v>
      </c>
      <c r="L49" s="67">
        <v>49.107142857142854</v>
      </c>
      <c r="M49" s="67">
        <v>7366.0714285714284</v>
      </c>
      <c r="N49" s="74"/>
      <c r="O49" s="67"/>
      <c r="P49" s="67"/>
      <c r="Q49" s="64" t="s">
        <v>292</v>
      </c>
      <c r="R49" s="64" t="s">
        <v>270</v>
      </c>
      <c r="S49" s="80" t="s">
        <v>271</v>
      </c>
      <c r="T49" s="66" t="s">
        <v>32</v>
      </c>
      <c r="U49" s="66" t="s">
        <v>33</v>
      </c>
      <c r="V49" s="66" t="s">
        <v>34</v>
      </c>
      <c r="W49" s="81">
        <v>0</v>
      </c>
      <c r="X49" s="64" t="s">
        <v>108</v>
      </c>
      <c r="Y49" s="81" t="s">
        <v>272</v>
      </c>
      <c r="Z49" s="70"/>
      <c r="AA49" s="70"/>
    </row>
    <row r="50" spans="1:27" s="73" customFormat="1" ht="133.5" customHeight="1">
      <c r="A50" s="64">
        <v>35</v>
      </c>
      <c r="B50" s="63" t="s">
        <v>30</v>
      </c>
      <c r="C50" s="81" t="s">
        <v>31</v>
      </c>
      <c r="D50" s="94" t="s">
        <v>455</v>
      </c>
      <c r="E50" s="92" t="s">
        <v>451</v>
      </c>
      <c r="F50" s="92" t="s">
        <v>456</v>
      </c>
      <c r="G50" s="81" t="s">
        <v>457</v>
      </c>
      <c r="H50" s="81" t="s">
        <v>458</v>
      </c>
      <c r="I50" s="103" t="s">
        <v>119</v>
      </c>
      <c r="J50" s="81" t="s">
        <v>413</v>
      </c>
      <c r="K50" s="43">
        <v>100</v>
      </c>
      <c r="L50" s="67">
        <v>113.39285714285714</v>
      </c>
      <c r="M50" s="67">
        <v>11339.285714285714</v>
      </c>
      <c r="N50" s="74"/>
      <c r="O50" s="67"/>
      <c r="P50" s="67"/>
      <c r="Q50" s="64" t="s">
        <v>292</v>
      </c>
      <c r="R50" s="64" t="s">
        <v>270</v>
      </c>
      <c r="S50" s="80" t="s">
        <v>271</v>
      </c>
      <c r="T50" s="66" t="s">
        <v>32</v>
      </c>
      <c r="U50" s="66" t="s">
        <v>33</v>
      </c>
      <c r="V50" s="66" t="s">
        <v>34</v>
      </c>
      <c r="W50" s="81">
        <v>0</v>
      </c>
      <c r="X50" s="64" t="s">
        <v>108</v>
      </c>
      <c r="Y50" s="81" t="s">
        <v>272</v>
      </c>
      <c r="Z50" s="70"/>
      <c r="AA50" s="70"/>
    </row>
    <row r="51" spans="1:27" s="73" customFormat="1" ht="133.5" customHeight="1">
      <c r="A51" s="64">
        <v>36</v>
      </c>
      <c r="B51" s="63" t="s">
        <v>30</v>
      </c>
      <c r="C51" s="81" t="s">
        <v>31</v>
      </c>
      <c r="D51" s="94" t="s">
        <v>459</v>
      </c>
      <c r="E51" s="92" t="s">
        <v>460</v>
      </c>
      <c r="F51" s="92" t="s">
        <v>461</v>
      </c>
      <c r="G51" s="81" t="s">
        <v>462</v>
      </c>
      <c r="H51" s="81" t="s">
        <v>463</v>
      </c>
      <c r="I51" s="103" t="s">
        <v>119</v>
      </c>
      <c r="J51" s="81" t="s">
        <v>401</v>
      </c>
      <c r="K51" s="43">
        <v>5</v>
      </c>
      <c r="L51" s="67">
        <v>111.60714285714285</v>
      </c>
      <c r="M51" s="67">
        <v>558.03571428571422</v>
      </c>
      <c r="N51" s="74"/>
      <c r="O51" s="67"/>
      <c r="P51" s="67"/>
      <c r="Q51" s="64" t="s">
        <v>292</v>
      </c>
      <c r="R51" s="64" t="s">
        <v>270</v>
      </c>
      <c r="S51" s="80" t="s">
        <v>271</v>
      </c>
      <c r="T51" s="66" t="s">
        <v>32</v>
      </c>
      <c r="U51" s="66" t="s">
        <v>33</v>
      </c>
      <c r="V51" s="66" t="s">
        <v>34</v>
      </c>
      <c r="W51" s="81">
        <v>0</v>
      </c>
      <c r="X51" s="64" t="s">
        <v>108</v>
      </c>
      <c r="Y51" s="81" t="s">
        <v>272</v>
      </c>
      <c r="Z51" s="70"/>
      <c r="AA51" s="70"/>
    </row>
    <row r="52" spans="1:27" s="73" customFormat="1" ht="133.5" customHeight="1">
      <c r="A52" s="64">
        <v>37</v>
      </c>
      <c r="B52" s="63" t="s">
        <v>30</v>
      </c>
      <c r="C52" s="81" t="s">
        <v>31</v>
      </c>
      <c r="D52" s="94" t="s">
        <v>459</v>
      </c>
      <c r="E52" s="92" t="s">
        <v>460</v>
      </c>
      <c r="F52" s="92" t="s">
        <v>461</v>
      </c>
      <c r="G52" s="81" t="s">
        <v>464</v>
      </c>
      <c r="H52" s="81" t="s">
        <v>465</v>
      </c>
      <c r="I52" s="103" t="s">
        <v>119</v>
      </c>
      <c r="J52" s="81" t="s">
        <v>401</v>
      </c>
      <c r="K52" s="43">
        <v>5</v>
      </c>
      <c r="L52" s="67">
        <v>89.285714285714278</v>
      </c>
      <c r="M52" s="67">
        <v>446.42857142857139</v>
      </c>
      <c r="N52" s="74"/>
      <c r="O52" s="67"/>
      <c r="P52" s="67"/>
      <c r="Q52" s="64" t="s">
        <v>292</v>
      </c>
      <c r="R52" s="64" t="s">
        <v>270</v>
      </c>
      <c r="S52" s="80" t="s">
        <v>271</v>
      </c>
      <c r="T52" s="66" t="s">
        <v>32</v>
      </c>
      <c r="U52" s="66" t="s">
        <v>33</v>
      </c>
      <c r="V52" s="66" t="s">
        <v>34</v>
      </c>
      <c r="W52" s="81">
        <v>0</v>
      </c>
      <c r="X52" s="64" t="s">
        <v>108</v>
      </c>
      <c r="Y52" s="81" t="s">
        <v>272</v>
      </c>
      <c r="Z52" s="70"/>
      <c r="AA52" s="70"/>
    </row>
    <row r="53" spans="1:27" s="73" customFormat="1" ht="133.5" customHeight="1">
      <c r="A53" s="64">
        <v>38</v>
      </c>
      <c r="B53" s="63" t="s">
        <v>30</v>
      </c>
      <c r="C53" s="81" t="s">
        <v>31</v>
      </c>
      <c r="D53" s="94" t="s">
        <v>466</v>
      </c>
      <c r="E53" s="92" t="s">
        <v>467</v>
      </c>
      <c r="F53" s="92" t="s">
        <v>468</v>
      </c>
      <c r="G53" s="81" t="s">
        <v>469</v>
      </c>
      <c r="H53" s="81" t="s">
        <v>470</v>
      </c>
      <c r="I53" s="103" t="s">
        <v>119</v>
      </c>
      <c r="J53" s="81" t="s">
        <v>413</v>
      </c>
      <c r="K53" s="43">
        <v>10</v>
      </c>
      <c r="L53" s="67">
        <v>491.0714285714285</v>
      </c>
      <c r="M53" s="67">
        <v>4910.7142857142853</v>
      </c>
      <c r="N53" s="74"/>
      <c r="O53" s="67"/>
      <c r="P53" s="67"/>
      <c r="Q53" s="64" t="s">
        <v>292</v>
      </c>
      <c r="R53" s="64" t="s">
        <v>270</v>
      </c>
      <c r="S53" s="80" t="s">
        <v>271</v>
      </c>
      <c r="T53" s="66" t="s">
        <v>32</v>
      </c>
      <c r="U53" s="66" t="s">
        <v>33</v>
      </c>
      <c r="V53" s="66" t="s">
        <v>34</v>
      </c>
      <c r="W53" s="81">
        <v>0</v>
      </c>
      <c r="X53" s="64" t="s">
        <v>108</v>
      </c>
      <c r="Y53" s="81" t="s">
        <v>272</v>
      </c>
      <c r="Z53" s="70"/>
      <c r="AA53" s="70"/>
    </row>
    <row r="54" spans="1:27" s="73" customFormat="1" ht="133.5" customHeight="1">
      <c r="A54" s="64">
        <v>39</v>
      </c>
      <c r="B54" s="63" t="s">
        <v>30</v>
      </c>
      <c r="C54" s="81" t="s">
        <v>31</v>
      </c>
      <c r="D54" s="94" t="s">
        <v>471</v>
      </c>
      <c r="E54" s="92" t="s">
        <v>472</v>
      </c>
      <c r="F54" s="92" t="s">
        <v>473</v>
      </c>
      <c r="G54" s="81" t="s">
        <v>474</v>
      </c>
      <c r="H54" s="81" t="s">
        <v>475</v>
      </c>
      <c r="I54" s="103" t="s">
        <v>119</v>
      </c>
      <c r="J54" s="81" t="s">
        <v>413</v>
      </c>
      <c r="K54" s="43">
        <v>10</v>
      </c>
      <c r="L54" s="67">
        <v>312.49999999999994</v>
      </c>
      <c r="M54" s="67">
        <v>3124.9999999999995</v>
      </c>
      <c r="N54" s="74"/>
      <c r="O54" s="67"/>
      <c r="P54" s="67"/>
      <c r="Q54" s="64" t="s">
        <v>292</v>
      </c>
      <c r="R54" s="64" t="s">
        <v>270</v>
      </c>
      <c r="S54" s="80" t="s">
        <v>271</v>
      </c>
      <c r="T54" s="66" t="s">
        <v>32</v>
      </c>
      <c r="U54" s="66" t="s">
        <v>33</v>
      </c>
      <c r="V54" s="66" t="s">
        <v>34</v>
      </c>
      <c r="W54" s="81">
        <v>0</v>
      </c>
      <c r="X54" s="64" t="s">
        <v>108</v>
      </c>
      <c r="Y54" s="81" t="s">
        <v>272</v>
      </c>
      <c r="Z54" s="70"/>
      <c r="AA54" s="70"/>
    </row>
    <row r="55" spans="1:27" s="73" customFormat="1" ht="133.5" customHeight="1">
      <c r="A55" s="64">
        <v>40</v>
      </c>
      <c r="B55" s="63" t="s">
        <v>30</v>
      </c>
      <c r="C55" s="81" t="s">
        <v>31</v>
      </c>
      <c r="D55" s="94" t="s">
        <v>476</v>
      </c>
      <c r="E55" s="92" t="s">
        <v>477</v>
      </c>
      <c r="F55" s="92" t="s">
        <v>478</v>
      </c>
      <c r="G55" s="81" t="s">
        <v>479</v>
      </c>
      <c r="H55" s="81" t="s">
        <v>480</v>
      </c>
      <c r="I55" s="103" t="s">
        <v>119</v>
      </c>
      <c r="J55" s="81" t="s">
        <v>401</v>
      </c>
      <c r="K55" s="43">
        <v>2</v>
      </c>
      <c r="L55" s="67">
        <v>1266.9642857142856</v>
      </c>
      <c r="M55" s="67">
        <v>2533.9285714285711</v>
      </c>
      <c r="N55" s="74"/>
      <c r="O55" s="67"/>
      <c r="P55" s="67"/>
      <c r="Q55" s="64" t="s">
        <v>292</v>
      </c>
      <c r="R55" s="64" t="s">
        <v>270</v>
      </c>
      <c r="S55" s="80" t="s">
        <v>271</v>
      </c>
      <c r="T55" s="66" t="s">
        <v>32</v>
      </c>
      <c r="U55" s="66" t="s">
        <v>33</v>
      </c>
      <c r="V55" s="66" t="s">
        <v>34</v>
      </c>
      <c r="W55" s="81">
        <v>0</v>
      </c>
      <c r="X55" s="64" t="s">
        <v>108</v>
      </c>
      <c r="Y55" s="81" t="s">
        <v>272</v>
      </c>
      <c r="Z55" s="70"/>
      <c r="AA55" s="70"/>
    </row>
    <row r="56" spans="1:27" s="73" customFormat="1" ht="133.5" customHeight="1">
      <c r="A56" s="64">
        <v>41</v>
      </c>
      <c r="B56" s="63" t="s">
        <v>30</v>
      </c>
      <c r="C56" s="81" t="s">
        <v>31</v>
      </c>
      <c r="D56" s="94" t="s">
        <v>476</v>
      </c>
      <c r="E56" s="92" t="s">
        <v>477</v>
      </c>
      <c r="F56" s="92" t="s">
        <v>478</v>
      </c>
      <c r="G56" s="81" t="s">
        <v>481</v>
      </c>
      <c r="H56" s="81" t="s">
        <v>482</v>
      </c>
      <c r="I56" s="103" t="s">
        <v>119</v>
      </c>
      <c r="J56" s="81" t="s">
        <v>401</v>
      </c>
      <c r="K56" s="43">
        <v>5</v>
      </c>
      <c r="L56" s="67">
        <v>205.35714285714283</v>
      </c>
      <c r="M56" s="67">
        <v>1026.7857142857142</v>
      </c>
      <c r="N56" s="74"/>
      <c r="O56" s="67"/>
      <c r="P56" s="67"/>
      <c r="Q56" s="64" t="s">
        <v>292</v>
      </c>
      <c r="R56" s="64" t="s">
        <v>270</v>
      </c>
      <c r="S56" s="80" t="s">
        <v>271</v>
      </c>
      <c r="T56" s="66" t="s">
        <v>32</v>
      </c>
      <c r="U56" s="66" t="s">
        <v>33</v>
      </c>
      <c r="V56" s="66" t="s">
        <v>34</v>
      </c>
      <c r="W56" s="81">
        <v>0</v>
      </c>
      <c r="X56" s="64" t="s">
        <v>108</v>
      </c>
      <c r="Y56" s="81" t="s">
        <v>272</v>
      </c>
      <c r="Z56" s="70"/>
      <c r="AA56" s="70"/>
    </row>
    <row r="57" spans="1:27" s="73" customFormat="1" ht="133.5" customHeight="1">
      <c r="A57" s="64">
        <v>42</v>
      </c>
      <c r="B57" s="63" t="s">
        <v>30</v>
      </c>
      <c r="C57" s="81" t="s">
        <v>31</v>
      </c>
      <c r="D57" s="94" t="s">
        <v>483</v>
      </c>
      <c r="E57" s="92" t="s">
        <v>484</v>
      </c>
      <c r="F57" s="92" t="s">
        <v>421</v>
      </c>
      <c r="G57" s="81" t="s">
        <v>485</v>
      </c>
      <c r="H57" s="81" t="s">
        <v>486</v>
      </c>
      <c r="I57" s="103" t="s">
        <v>119</v>
      </c>
      <c r="J57" s="81" t="s">
        <v>413</v>
      </c>
      <c r="K57" s="43">
        <v>5</v>
      </c>
      <c r="L57" s="67">
        <v>580.35714285714278</v>
      </c>
      <c r="M57" s="67">
        <v>2901.7857142857138</v>
      </c>
      <c r="N57" s="74"/>
      <c r="O57" s="67"/>
      <c r="P57" s="67"/>
      <c r="Q57" s="64" t="s">
        <v>292</v>
      </c>
      <c r="R57" s="64" t="s">
        <v>270</v>
      </c>
      <c r="S57" s="80" t="s">
        <v>271</v>
      </c>
      <c r="T57" s="66" t="s">
        <v>32</v>
      </c>
      <c r="U57" s="66" t="s">
        <v>33</v>
      </c>
      <c r="V57" s="66" t="s">
        <v>34</v>
      </c>
      <c r="W57" s="81">
        <v>0</v>
      </c>
      <c r="X57" s="64" t="s">
        <v>108</v>
      </c>
      <c r="Y57" s="81" t="s">
        <v>272</v>
      </c>
      <c r="Z57" s="70"/>
      <c r="AA57" s="70"/>
    </row>
    <row r="58" spans="1:27" s="73" customFormat="1" ht="133.5" customHeight="1">
      <c r="A58" s="64">
        <v>43</v>
      </c>
      <c r="B58" s="63" t="s">
        <v>30</v>
      </c>
      <c r="C58" s="81" t="s">
        <v>31</v>
      </c>
      <c r="D58" s="94" t="s">
        <v>483</v>
      </c>
      <c r="E58" s="92" t="s">
        <v>484</v>
      </c>
      <c r="F58" s="92" t="s">
        <v>421</v>
      </c>
      <c r="G58" s="81" t="s">
        <v>487</v>
      </c>
      <c r="H58" s="81" t="s">
        <v>488</v>
      </c>
      <c r="I58" s="103" t="s">
        <v>119</v>
      </c>
      <c r="J58" s="81" t="s">
        <v>413</v>
      </c>
      <c r="K58" s="43">
        <v>5</v>
      </c>
      <c r="L58" s="67">
        <v>401.78571428571422</v>
      </c>
      <c r="M58" s="67">
        <v>2008.9285714285711</v>
      </c>
      <c r="N58" s="74"/>
      <c r="O58" s="67"/>
      <c r="P58" s="67"/>
      <c r="Q58" s="64" t="s">
        <v>292</v>
      </c>
      <c r="R58" s="64" t="s">
        <v>270</v>
      </c>
      <c r="S58" s="80" t="s">
        <v>271</v>
      </c>
      <c r="T58" s="66" t="s">
        <v>32</v>
      </c>
      <c r="U58" s="66" t="s">
        <v>33</v>
      </c>
      <c r="V58" s="66" t="s">
        <v>34</v>
      </c>
      <c r="W58" s="81">
        <v>0</v>
      </c>
      <c r="X58" s="64" t="s">
        <v>108</v>
      </c>
      <c r="Y58" s="81" t="s">
        <v>272</v>
      </c>
      <c r="Z58" s="70"/>
      <c r="AA58" s="70"/>
    </row>
    <row r="59" spans="1:27" s="73" customFormat="1" ht="133.5" customHeight="1">
      <c r="A59" s="64">
        <v>44</v>
      </c>
      <c r="B59" s="63" t="s">
        <v>30</v>
      </c>
      <c r="C59" s="81" t="s">
        <v>31</v>
      </c>
      <c r="D59" s="94" t="s">
        <v>489</v>
      </c>
      <c r="E59" s="92" t="s">
        <v>490</v>
      </c>
      <c r="F59" s="92" t="s">
        <v>491</v>
      </c>
      <c r="G59" s="81" t="s">
        <v>492</v>
      </c>
      <c r="H59" s="81" t="s">
        <v>493</v>
      </c>
      <c r="I59" s="103" t="s">
        <v>119</v>
      </c>
      <c r="J59" s="81" t="s">
        <v>413</v>
      </c>
      <c r="K59" s="43">
        <v>3</v>
      </c>
      <c r="L59" s="67">
        <v>312.49999999999994</v>
      </c>
      <c r="M59" s="67">
        <v>937.49999999999977</v>
      </c>
      <c r="N59" s="74"/>
      <c r="O59" s="67"/>
      <c r="P59" s="67"/>
      <c r="Q59" s="64" t="s">
        <v>292</v>
      </c>
      <c r="R59" s="64" t="s">
        <v>270</v>
      </c>
      <c r="S59" s="80" t="s">
        <v>271</v>
      </c>
      <c r="T59" s="66" t="s">
        <v>32</v>
      </c>
      <c r="U59" s="66" t="s">
        <v>33</v>
      </c>
      <c r="V59" s="66" t="s">
        <v>34</v>
      </c>
      <c r="W59" s="81">
        <v>0</v>
      </c>
      <c r="X59" s="64" t="s">
        <v>108</v>
      </c>
      <c r="Y59" s="81" t="s">
        <v>272</v>
      </c>
      <c r="Z59" s="70"/>
      <c r="AA59" s="70"/>
    </row>
    <row r="60" spans="1:27" s="73" customFormat="1" ht="133.5" customHeight="1">
      <c r="A60" s="64">
        <v>45</v>
      </c>
      <c r="B60" s="63" t="s">
        <v>30</v>
      </c>
      <c r="C60" s="81" t="s">
        <v>31</v>
      </c>
      <c r="D60" s="94" t="s">
        <v>494</v>
      </c>
      <c r="E60" s="92" t="s">
        <v>495</v>
      </c>
      <c r="F60" s="92" t="s">
        <v>496</v>
      </c>
      <c r="G60" s="81" t="s">
        <v>497</v>
      </c>
      <c r="H60" s="81" t="s">
        <v>498</v>
      </c>
      <c r="I60" s="103" t="s">
        <v>119</v>
      </c>
      <c r="J60" s="81" t="s">
        <v>413</v>
      </c>
      <c r="K60" s="43">
        <v>1</v>
      </c>
      <c r="L60" s="67">
        <v>401.78571428571422</v>
      </c>
      <c r="M60" s="67">
        <v>401.78571428571422</v>
      </c>
      <c r="N60" s="74"/>
      <c r="O60" s="67"/>
      <c r="P60" s="67"/>
      <c r="Q60" s="64" t="s">
        <v>292</v>
      </c>
      <c r="R60" s="64" t="s">
        <v>270</v>
      </c>
      <c r="S60" s="80" t="s">
        <v>271</v>
      </c>
      <c r="T60" s="66" t="s">
        <v>32</v>
      </c>
      <c r="U60" s="66" t="s">
        <v>33</v>
      </c>
      <c r="V60" s="66" t="s">
        <v>34</v>
      </c>
      <c r="W60" s="81">
        <v>0</v>
      </c>
      <c r="X60" s="64" t="s">
        <v>108</v>
      </c>
      <c r="Y60" s="81" t="s">
        <v>272</v>
      </c>
      <c r="Z60" s="70"/>
      <c r="AA60" s="70"/>
    </row>
    <row r="61" spans="1:27" s="73" customFormat="1" ht="133.5" customHeight="1">
      <c r="A61" s="64">
        <v>46</v>
      </c>
      <c r="B61" s="63" t="s">
        <v>30</v>
      </c>
      <c r="C61" s="81" t="s">
        <v>31</v>
      </c>
      <c r="D61" s="94" t="s">
        <v>499</v>
      </c>
      <c r="E61" s="92" t="s">
        <v>500</v>
      </c>
      <c r="F61" s="92" t="s">
        <v>501</v>
      </c>
      <c r="G61" s="81" t="s">
        <v>502</v>
      </c>
      <c r="H61" s="81" t="s">
        <v>503</v>
      </c>
      <c r="I61" s="103" t="s">
        <v>119</v>
      </c>
      <c r="J61" s="81" t="s">
        <v>413</v>
      </c>
      <c r="K61" s="43">
        <v>50</v>
      </c>
      <c r="L61" s="67">
        <v>39.285714285714285</v>
      </c>
      <c r="M61" s="67">
        <v>1964.2857142857142</v>
      </c>
      <c r="N61" s="74"/>
      <c r="O61" s="67"/>
      <c r="P61" s="67"/>
      <c r="Q61" s="64" t="s">
        <v>292</v>
      </c>
      <c r="R61" s="64" t="s">
        <v>270</v>
      </c>
      <c r="S61" s="80" t="s">
        <v>271</v>
      </c>
      <c r="T61" s="66" t="s">
        <v>32</v>
      </c>
      <c r="U61" s="66" t="s">
        <v>33</v>
      </c>
      <c r="V61" s="66" t="s">
        <v>34</v>
      </c>
      <c r="W61" s="81">
        <v>0</v>
      </c>
      <c r="X61" s="64" t="s">
        <v>108</v>
      </c>
      <c r="Y61" s="81" t="s">
        <v>272</v>
      </c>
      <c r="Z61" s="70"/>
      <c r="AA61" s="70"/>
    </row>
    <row r="62" spans="1:27" s="73" customFormat="1" ht="133.5" customHeight="1">
      <c r="A62" s="64">
        <v>47</v>
      </c>
      <c r="B62" s="63" t="s">
        <v>30</v>
      </c>
      <c r="C62" s="81" t="s">
        <v>31</v>
      </c>
      <c r="D62" s="94" t="s">
        <v>499</v>
      </c>
      <c r="E62" s="92" t="s">
        <v>500</v>
      </c>
      <c r="F62" s="92" t="s">
        <v>501</v>
      </c>
      <c r="G62" s="81" t="s">
        <v>504</v>
      </c>
      <c r="H62" s="81" t="s">
        <v>505</v>
      </c>
      <c r="I62" s="103" t="s">
        <v>119</v>
      </c>
      <c r="J62" s="81" t="s">
        <v>413</v>
      </c>
      <c r="K62" s="43">
        <v>5</v>
      </c>
      <c r="L62" s="67">
        <v>834.82142857142844</v>
      </c>
      <c r="M62" s="67">
        <v>4174.1071428571422</v>
      </c>
      <c r="N62" s="74"/>
      <c r="O62" s="67"/>
      <c r="P62" s="67"/>
      <c r="Q62" s="64" t="s">
        <v>292</v>
      </c>
      <c r="R62" s="64" t="s">
        <v>270</v>
      </c>
      <c r="S62" s="80" t="s">
        <v>271</v>
      </c>
      <c r="T62" s="66" t="s">
        <v>32</v>
      </c>
      <c r="U62" s="66" t="s">
        <v>33</v>
      </c>
      <c r="V62" s="66" t="s">
        <v>34</v>
      </c>
      <c r="W62" s="81">
        <v>0</v>
      </c>
      <c r="X62" s="64" t="s">
        <v>108</v>
      </c>
      <c r="Y62" s="81" t="s">
        <v>272</v>
      </c>
      <c r="Z62" s="70"/>
      <c r="AA62" s="70"/>
    </row>
    <row r="63" spans="1:27" s="73" customFormat="1" ht="133.5" customHeight="1">
      <c r="A63" s="64">
        <v>48</v>
      </c>
      <c r="B63" s="63" t="s">
        <v>30</v>
      </c>
      <c r="C63" s="81" t="s">
        <v>31</v>
      </c>
      <c r="D63" s="94" t="s">
        <v>506</v>
      </c>
      <c r="E63" s="92" t="s">
        <v>415</v>
      </c>
      <c r="F63" s="92" t="s">
        <v>507</v>
      </c>
      <c r="G63" s="81" t="s">
        <v>508</v>
      </c>
      <c r="H63" s="81" t="s">
        <v>509</v>
      </c>
      <c r="I63" s="103" t="s">
        <v>119</v>
      </c>
      <c r="J63" s="81" t="s">
        <v>413</v>
      </c>
      <c r="K63" s="43">
        <v>10</v>
      </c>
      <c r="L63" s="67">
        <v>241.07142857142856</v>
      </c>
      <c r="M63" s="67">
        <v>2410.7142857142853</v>
      </c>
      <c r="N63" s="74"/>
      <c r="O63" s="67"/>
      <c r="P63" s="67"/>
      <c r="Q63" s="64" t="s">
        <v>292</v>
      </c>
      <c r="R63" s="64" t="s">
        <v>270</v>
      </c>
      <c r="S63" s="80" t="s">
        <v>271</v>
      </c>
      <c r="T63" s="66" t="s">
        <v>32</v>
      </c>
      <c r="U63" s="66" t="s">
        <v>33</v>
      </c>
      <c r="V63" s="66" t="s">
        <v>34</v>
      </c>
      <c r="W63" s="81">
        <v>0</v>
      </c>
      <c r="X63" s="64" t="s">
        <v>108</v>
      </c>
      <c r="Y63" s="81" t="s">
        <v>272</v>
      </c>
      <c r="Z63" s="70"/>
      <c r="AA63" s="70"/>
    </row>
    <row r="64" spans="1:27" s="73" customFormat="1" ht="133.5" customHeight="1">
      <c r="A64" s="64">
        <v>49</v>
      </c>
      <c r="B64" s="63" t="s">
        <v>30</v>
      </c>
      <c r="C64" s="81" t="s">
        <v>31</v>
      </c>
      <c r="D64" s="94" t="s">
        <v>510</v>
      </c>
      <c r="E64" s="92" t="s">
        <v>511</v>
      </c>
      <c r="F64" s="92" t="s">
        <v>512</v>
      </c>
      <c r="G64" s="81" t="s">
        <v>513</v>
      </c>
      <c r="H64" s="81" t="s">
        <v>514</v>
      </c>
      <c r="I64" s="103" t="s">
        <v>119</v>
      </c>
      <c r="J64" s="81" t="s">
        <v>413</v>
      </c>
      <c r="K64" s="43">
        <v>30</v>
      </c>
      <c r="L64" s="67">
        <v>446.42857142857139</v>
      </c>
      <c r="M64" s="67">
        <v>13392.857142857141</v>
      </c>
      <c r="N64" s="74"/>
      <c r="O64" s="67"/>
      <c r="P64" s="67"/>
      <c r="Q64" s="64" t="s">
        <v>292</v>
      </c>
      <c r="R64" s="64" t="s">
        <v>270</v>
      </c>
      <c r="S64" s="80" t="s">
        <v>271</v>
      </c>
      <c r="T64" s="66" t="s">
        <v>32</v>
      </c>
      <c r="U64" s="66" t="s">
        <v>33</v>
      </c>
      <c r="V64" s="66" t="s">
        <v>34</v>
      </c>
      <c r="W64" s="81">
        <v>0</v>
      </c>
      <c r="X64" s="64" t="s">
        <v>108</v>
      </c>
      <c r="Y64" s="81" t="s">
        <v>272</v>
      </c>
      <c r="Z64" s="70"/>
      <c r="AA64" s="70"/>
    </row>
    <row r="65" spans="1:27" s="73" customFormat="1" ht="133.5" customHeight="1">
      <c r="A65" s="64">
        <v>50</v>
      </c>
      <c r="B65" s="63" t="s">
        <v>30</v>
      </c>
      <c r="C65" s="81" t="s">
        <v>31</v>
      </c>
      <c r="D65" s="94" t="s">
        <v>515</v>
      </c>
      <c r="E65" s="92" t="s">
        <v>451</v>
      </c>
      <c r="F65" s="92" t="s">
        <v>516</v>
      </c>
      <c r="G65" s="81" t="s">
        <v>517</v>
      </c>
      <c r="H65" s="81" t="s">
        <v>518</v>
      </c>
      <c r="I65" s="103" t="s">
        <v>119</v>
      </c>
      <c r="J65" s="81" t="s">
        <v>413</v>
      </c>
      <c r="K65" s="43">
        <v>2</v>
      </c>
      <c r="L65" s="67">
        <v>450.89285714285711</v>
      </c>
      <c r="M65" s="67">
        <v>901.78571428571422</v>
      </c>
      <c r="N65" s="74"/>
      <c r="O65" s="67"/>
      <c r="P65" s="67"/>
      <c r="Q65" s="64" t="s">
        <v>292</v>
      </c>
      <c r="R65" s="64" t="s">
        <v>270</v>
      </c>
      <c r="S65" s="80" t="s">
        <v>271</v>
      </c>
      <c r="T65" s="66" t="s">
        <v>32</v>
      </c>
      <c r="U65" s="66" t="s">
        <v>33</v>
      </c>
      <c r="V65" s="66" t="s">
        <v>34</v>
      </c>
      <c r="W65" s="81">
        <v>0</v>
      </c>
      <c r="X65" s="64" t="s">
        <v>108</v>
      </c>
      <c r="Y65" s="81" t="s">
        <v>272</v>
      </c>
      <c r="Z65" s="70"/>
      <c r="AA65" s="70"/>
    </row>
    <row r="66" spans="1:27" s="73" customFormat="1" ht="133.5" customHeight="1">
      <c r="A66" s="64">
        <v>51</v>
      </c>
      <c r="B66" s="63" t="s">
        <v>30</v>
      </c>
      <c r="C66" s="81" t="s">
        <v>31</v>
      </c>
      <c r="D66" s="94" t="s">
        <v>519</v>
      </c>
      <c r="E66" s="92" t="s">
        <v>520</v>
      </c>
      <c r="F66" s="92" t="s">
        <v>521</v>
      </c>
      <c r="G66" s="81" t="s">
        <v>522</v>
      </c>
      <c r="H66" s="81" t="s">
        <v>523</v>
      </c>
      <c r="I66" s="103" t="s">
        <v>119</v>
      </c>
      <c r="J66" s="81" t="s">
        <v>524</v>
      </c>
      <c r="K66" s="43">
        <v>20</v>
      </c>
      <c r="L66" s="67">
        <v>1339</v>
      </c>
      <c r="M66" s="67">
        <v>26780</v>
      </c>
      <c r="N66" s="74"/>
      <c r="O66" s="67"/>
      <c r="P66" s="67"/>
      <c r="Q66" s="64" t="s">
        <v>292</v>
      </c>
      <c r="R66" s="64" t="s">
        <v>270</v>
      </c>
      <c r="S66" s="80" t="s">
        <v>271</v>
      </c>
      <c r="T66" s="66" t="s">
        <v>32</v>
      </c>
      <c r="U66" s="66" t="s">
        <v>33</v>
      </c>
      <c r="V66" s="66" t="s">
        <v>34</v>
      </c>
      <c r="W66" s="81">
        <v>0</v>
      </c>
      <c r="X66" s="64" t="s">
        <v>108</v>
      </c>
      <c r="Y66" s="81" t="s">
        <v>272</v>
      </c>
      <c r="Z66" s="70"/>
      <c r="AA66" s="70"/>
    </row>
    <row r="67" spans="1:27" s="73" customFormat="1" ht="133.5" customHeight="1">
      <c r="A67" s="64">
        <v>52</v>
      </c>
      <c r="B67" s="63" t="s">
        <v>30</v>
      </c>
      <c r="C67" s="81" t="s">
        <v>31</v>
      </c>
      <c r="D67" s="94" t="s">
        <v>525</v>
      </c>
      <c r="E67" s="92" t="s">
        <v>520</v>
      </c>
      <c r="F67" s="92" t="s">
        <v>526</v>
      </c>
      <c r="G67" s="81" t="s">
        <v>527</v>
      </c>
      <c r="H67" s="81" t="s">
        <v>528</v>
      </c>
      <c r="I67" s="103" t="s">
        <v>119</v>
      </c>
      <c r="J67" s="81" t="s">
        <v>524</v>
      </c>
      <c r="K67" s="43">
        <v>20</v>
      </c>
      <c r="L67" s="67">
        <v>1339</v>
      </c>
      <c r="M67" s="67">
        <v>26780</v>
      </c>
      <c r="N67" s="74"/>
      <c r="O67" s="67"/>
      <c r="P67" s="67"/>
      <c r="Q67" s="64" t="s">
        <v>292</v>
      </c>
      <c r="R67" s="64" t="s">
        <v>270</v>
      </c>
      <c r="S67" s="80" t="s">
        <v>271</v>
      </c>
      <c r="T67" s="66" t="s">
        <v>32</v>
      </c>
      <c r="U67" s="66" t="s">
        <v>33</v>
      </c>
      <c r="V67" s="66" t="s">
        <v>34</v>
      </c>
      <c r="W67" s="81">
        <v>0</v>
      </c>
      <c r="X67" s="64" t="s">
        <v>108</v>
      </c>
      <c r="Y67" s="81" t="s">
        <v>272</v>
      </c>
      <c r="Z67" s="70"/>
      <c r="AA67" s="70"/>
    </row>
    <row r="68" spans="1:27" s="73" customFormat="1" ht="133.5" customHeight="1">
      <c r="A68" s="64">
        <v>53</v>
      </c>
      <c r="B68" s="63" t="s">
        <v>30</v>
      </c>
      <c r="C68" s="81" t="s">
        <v>31</v>
      </c>
      <c r="D68" s="94" t="s">
        <v>529</v>
      </c>
      <c r="E68" s="92" t="s">
        <v>530</v>
      </c>
      <c r="F68" s="92" t="s">
        <v>531</v>
      </c>
      <c r="G68" s="81" t="s">
        <v>532</v>
      </c>
      <c r="H68" s="81" t="s">
        <v>533</v>
      </c>
      <c r="I68" s="103" t="s">
        <v>119</v>
      </c>
      <c r="J68" s="81" t="s">
        <v>413</v>
      </c>
      <c r="K68" s="43">
        <v>1000</v>
      </c>
      <c r="L68" s="67">
        <v>17.86</v>
      </c>
      <c r="M68" s="67">
        <v>17860</v>
      </c>
      <c r="N68" s="74"/>
      <c r="O68" s="67"/>
      <c r="P68" s="67"/>
      <c r="Q68" s="64" t="s">
        <v>292</v>
      </c>
      <c r="R68" s="64" t="s">
        <v>270</v>
      </c>
      <c r="S68" s="80" t="s">
        <v>271</v>
      </c>
      <c r="T68" s="66" t="s">
        <v>32</v>
      </c>
      <c r="U68" s="66" t="s">
        <v>33</v>
      </c>
      <c r="V68" s="66" t="s">
        <v>34</v>
      </c>
      <c r="W68" s="81">
        <v>0</v>
      </c>
      <c r="X68" s="64" t="s">
        <v>108</v>
      </c>
      <c r="Y68" s="81" t="s">
        <v>534</v>
      </c>
      <c r="Z68" s="70"/>
      <c r="AA68" s="70"/>
    </row>
    <row r="69" spans="1:27" s="73" customFormat="1" ht="133.5" customHeight="1">
      <c r="A69" s="64">
        <v>54</v>
      </c>
      <c r="B69" s="63" t="s">
        <v>30</v>
      </c>
      <c r="C69" s="81" t="s">
        <v>31</v>
      </c>
      <c r="D69" s="94" t="s">
        <v>558</v>
      </c>
      <c r="E69" s="92" t="s">
        <v>559</v>
      </c>
      <c r="F69" s="92" t="s">
        <v>538</v>
      </c>
      <c r="G69" s="81" t="s">
        <v>560</v>
      </c>
      <c r="H69" s="81" t="s">
        <v>561</v>
      </c>
      <c r="I69" s="104" t="s">
        <v>119</v>
      </c>
      <c r="J69" s="81" t="s">
        <v>401</v>
      </c>
      <c r="K69" s="43">
        <v>10</v>
      </c>
      <c r="L69" s="67">
        <v>797</v>
      </c>
      <c r="M69" s="67">
        <v>7970</v>
      </c>
      <c r="N69" s="74"/>
      <c r="O69" s="67"/>
      <c r="P69" s="67"/>
      <c r="Q69" s="64" t="s">
        <v>292</v>
      </c>
      <c r="R69" s="64" t="s">
        <v>270</v>
      </c>
      <c r="S69" s="80" t="s">
        <v>271</v>
      </c>
      <c r="T69" s="66" t="s">
        <v>32</v>
      </c>
      <c r="U69" s="66" t="s">
        <v>33</v>
      </c>
      <c r="V69" s="66" t="s">
        <v>34</v>
      </c>
      <c r="W69" s="81">
        <v>0</v>
      </c>
      <c r="X69" s="64" t="s">
        <v>108</v>
      </c>
      <c r="Y69" s="81" t="s">
        <v>272</v>
      </c>
      <c r="Z69" s="70"/>
      <c r="AA69" s="70"/>
    </row>
    <row r="70" spans="1:27" s="73" customFormat="1" ht="133.5" customHeight="1">
      <c r="A70" s="64">
        <v>55</v>
      </c>
      <c r="B70" s="63" t="s">
        <v>30</v>
      </c>
      <c r="C70" s="81" t="s">
        <v>31</v>
      </c>
      <c r="D70" s="94" t="s">
        <v>558</v>
      </c>
      <c r="E70" s="92" t="s">
        <v>559</v>
      </c>
      <c r="F70" s="92" t="s">
        <v>538</v>
      </c>
      <c r="G70" s="81" t="s">
        <v>562</v>
      </c>
      <c r="H70" s="81" t="s">
        <v>563</v>
      </c>
      <c r="I70" s="104" t="s">
        <v>119</v>
      </c>
      <c r="J70" s="81" t="s">
        <v>401</v>
      </c>
      <c r="K70" s="43">
        <v>10</v>
      </c>
      <c r="L70" s="67">
        <v>310</v>
      </c>
      <c r="M70" s="67">
        <v>3100</v>
      </c>
      <c r="N70" s="74"/>
      <c r="O70" s="67"/>
      <c r="P70" s="67"/>
      <c r="Q70" s="64" t="s">
        <v>292</v>
      </c>
      <c r="R70" s="64" t="s">
        <v>270</v>
      </c>
      <c r="S70" s="80" t="s">
        <v>271</v>
      </c>
      <c r="T70" s="66" t="s">
        <v>32</v>
      </c>
      <c r="U70" s="66" t="s">
        <v>33</v>
      </c>
      <c r="V70" s="66" t="s">
        <v>34</v>
      </c>
      <c r="W70" s="81">
        <v>0</v>
      </c>
      <c r="X70" s="64" t="s">
        <v>108</v>
      </c>
      <c r="Y70" s="81" t="s">
        <v>272</v>
      </c>
      <c r="Z70" s="70"/>
      <c r="AA70" s="70"/>
    </row>
    <row r="71" spans="1:27" s="73" customFormat="1" ht="133.5" customHeight="1">
      <c r="A71" s="64">
        <v>56</v>
      </c>
      <c r="B71" s="63" t="s">
        <v>30</v>
      </c>
      <c r="C71" s="81" t="s">
        <v>31</v>
      </c>
      <c r="D71" s="94" t="s">
        <v>558</v>
      </c>
      <c r="E71" s="92" t="s">
        <v>559</v>
      </c>
      <c r="F71" s="92" t="s">
        <v>538</v>
      </c>
      <c r="G71" s="81" t="s">
        <v>564</v>
      </c>
      <c r="H71" s="81" t="s">
        <v>565</v>
      </c>
      <c r="I71" s="104" t="s">
        <v>119</v>
      </c>
      <c r="J71" s="81" t="s">
        <v>401</v>
      </c>
      <c r="K71" s="43">
        <v>10</v>
      </c>
      <c r="L71" s="67">
        <v>215</v>
      </c>
      <c r="M71" s="67">
        <v>2150</v>
      </c>
      <c r="N71" s="74"/>
      <c r="O71" s="67"/>
      <c r="P71" s="67"/>
      <c r="Q71" s="64" t="s">
        <v>292</v>
      </c>
      <c r="R71" s="64" t="s">
        <v>270</v>
      </c>
      <c r="S71" s="80" t="s">
        <v>271</v>
      </c>
      <c r="T71" s="66" t="s">
        <v>32</v>
      </c>
      <c r="U71" s="66" t="s">
        <v>33</v>
      </c>
      <c r="V71" s="66" t="s">
        <v>34</v>
      </c>
      <c r="W71" s="81">
        <v>0</v>
      </c>
      <c r="X71" s="64" t="s">
        <v>108</v>
      </c>
      <c r="Y71" s="81" t="s">
        <v>272</v>
      </c>
      <c r="Z71" s="70"/>
      <c r="AA71" s="70"/>
    </row>
    <row r="72" spans="1:27" s="73" customFormat="1" ht="133.5" customHeight="1">
      <c r="A72" s="64">
        <v>57</v>
      </c>
      <c r="B72" s="63" t="s">
        <v>30</v>
      </c>
      <c r="C72" s="81" t="s">
        <v>31</v>
      </c>
      <c r="D72" s="94" t="s">
        <v>558</v>
      </c>
      <c r="E72" s="92" t="s">
        <v>559</v>
      </c>
      <c r="F72" s="92" t="s">
        <v>538</v>
      </c>
      <c r="G72" s="81" t="s">
        <v>566</v>
      </c>
      <c r="H72" s="81" t="s">
        <v>567</v>
      </c>
      <c r="I72" s="104" t="s">
        <v>119</v>
      </c>
      <c r="J72" s="81" t="s">
        <v>401</v>
      </c>
      <c r="K72" s="43">
        <v>10</v>
      </c>
      <c r="L72" s="67">
        <v>140</v>
      </c>
      <c r="M72" s="67">
        <v>1400</v>
      </c>
      <c r="N72" s="74"/>
      <c r="O72" s="67"/>
      <c r="P72" s="67"/>
      <c r="Q72" s="64" t="s">
        <v>292</v>
      </c>
      <c r="R72" s="64" t="s">
        <v>270</v>
      </c>
      <c r="S72" s="80" t="s">
        <v>271</v>
      </c>
      <c r="T72" s="66" t="s">
        <v>32</v>
      </c>
      <c r="U72" s="66" t="s">
        <v>33</v>
      </c>
      <c r="V72" s="66" t="s">
        <v>34</v>
      </c>
      <c r="W72" s="81">
        <v>0</v>
      </c>
      <c r="X72" s="64" t="s">
        <v>108</v>
      </c>
      <c r="Y72" s="81" t="s">
        <v>272</v>
      </c>
      <c r="Z72" s="70"/>
      <c r="AA72" s="70"/>
    </row>
    <row r="73" spans="1:27" s="69" customFormat="1">
      <c r="A73" s="105" t="s">
        <v>38</v>
      </c>
      <c r="B73" s="106"/>
      <c r="C73" s="106"/>
      <c r="D73" s="106"/>
      <c r="E73" s="106"/>
      <c r="F73" s="106"/>
      <c r="G73" s="106"/>
      <c r="H73" s="106"/>
      <c r="I73" s="106"/>
      <c r="J73" s="106"/>
      <c r="K73" s="106"/>
      <c r="L73" s="106"/>
      <c r="M73" s="106"/>
      <c r="N73" s="106"/>
      <c r="O73" s="106"/>
      <c r="P73" s="106"/>
      <c r="Q73" s="106"/>
      <c r="R73" s="106"/>
      <c r="S73" s="106"/>
      <c r="T73" s="106"/>
      <c r="U73" s="106"/>
      <c r="V73" s="106"/>
      <c r="W73" s="106"/>
      <c r="X73" s="106"/>
      <c r="Y73" s="107"/>
      <c r="Z73" s="70"/>
      <c r="AA73" s="70"/>
    </row>
    <row r="74" spans="1:27" s="69" customFormat="1" ht="123" customHeight="1">
      <c r="A74" s="62">
        <v>1</v>
      </c>
      <c r="B74" s="63" t="s">
        <v>30</v>
      </c>
      <c r="C74" s="81" t="s">
        <v>39</v>
      </c>
      <c r="D74" s="81" t="s">
        <v>41</v>
      </c>
      <c r="E74" s="81" t="s">
        <v>42</v>
      </c>
      <c r="F74" s="81" t="s">
        <v>43</v>
      </c>
      <c r="G74" s="81" t="s">
        <v>44</v>
      </c>
      <c r="H74" s="81" t="s">
        <v>45</v>
      </c>
      <c r="I74" s="80" t="s">
        <v>117</v>
      </c>
      <c r="J74" s="72" t="s">
        <v>40</v>
      </c>
      <c r="K74" s="64">
        <v>1</v>
      </c>
      <c r="L74" s="74">
        <v>2839285.7142857141</v>
      </c>
      <c r="M74" s="74">
        <v>2839285.7142857141</v>
      </c>
      <c r="N74" s="67"/>
      <c r="O74" s="67"/>
      <c r="P74" s="67"/>
      <c r="Q74" s="43" t="s">
        <v>103</v>
      </c>
      <c r="R74" s="81" t="s">
        <v>351</v>
      </c>
      <c r="S74" s="81" t="s">
        <v>299</v>
      </c>
      <c r="T74" s="43" t="s">
        <v>32</v>
      </c>
      <c r="U74" s="66" t="s">
        <v>33</v>
      </c>
      <c r="V74" s="66" t="s">
        <v>34</v>
      </c>
      <c r="W74" s="43">
        <v>0</v>
      </c>
      <c r="X74" s="64" t="s">
        <v>108</v>
      </c>
      <c r="Y74" s="42" t="s">
        <v>46</v>
      </c>
      <c r="Z74" s="70"/>
      <c r="AA74" s="70"/>
    </row>
    <row r="75" spans="1:27" s="69" customFormat="1" ht="104.25" customHeight="1">
      <c r="A75" s="62">
        <v>2</v>
      </c>
      <c r="B75" s="63" t="s">
        <v>30</v>
      </c>
      <c r="C75" s="81" t="s">
        <v>39</v>
      </c>
      <c r="D75" s="81" t="s">
        <v>47</v>
      </c>
      <c r="E75" s="81" t="s">
        <v>48</v>
      </c>
      <c r="F75" s="81" t="s">
        <v>49</v>
      </c>
      <c r="G75" s="81" t="s">
        <v>50</v>
      </c>
      <c r="H75" s="81" t="s">
        <v>51</v>
      </c>
      <c r="I75" s="80" t="s">
        <v>119</v>
      </c>
      <c r="J75" s="81" t="s">
        <v>40</v>
      </c>
      <c r="K75" s="72">
        <v>1</v>
      </c>
      <c r="L75" s="76">
        <f>M75</f>
        <v>1907142.857142857</v>
      </c>
      <c r="M75" s="76">
        <v>1907142.857142857</v>
      </c>
      <c r="N75" s="74"/>
      <c r="O75" s="67"/>
      <c r="P75" s="74"/>
      <c r="Q75" s="81" t="s">
        <v>199</v>
      </c>
      <c r="R75" s="81" t="s">
        <v>106</v>
      </c>
      <c r="S75" s="81" t="s">
        <v>299</v>
      </c>
      <c r="T75" s="66" t="s">
        <v>32</v>
      </c>
      <c r="U75" s="66" t="s">
        <v>33</v>
      </c>
      <c r="V75" s="66" t="s">
        <v>34</v>
      </c>
      <c r="W75" s="81">
        <v>0</v>
      </c>
      <c r="X75" s="64" t="s">
        <v>108</v>
      </c>
      <c r="Y75" s="62" t="s">
        <v>52</v>
      </c>
      <c r="Z75" s="70"/>
      <c r="AA75" s="70"/>
    </row>
    <row r="76" spans="1:27" s="75" customFormat="1" ht="121.5">
      <c r="A76" s="81">
        <v>3</v>
      </c>
      <c r="B76" s="63" t="s">
        <v>30</v>
      </c>
      <c r="C76" s="81" t="s">
        <v>39</v>
      </c>
      <c r="D76" s="81" t="s">
        <v>55</v>
      </c>
      <c r="E76" s="81" t="s">
        <v>56</v>
      </c>
      <c r="F76" s="81" t="s">
        <v>56</v>
      </c>
      <c r="G76" s="81" t="s">
        <v>258</v>
      </c>
      <c r="H76" s="81" t="s">
        <v>259</v>
      </c>
      <c r="I76" s="80" t="s">
        <v>119</v>
      </c>
      <c r="J76" s="81" t="s">
        <v>40</v>
      </c>
      <c r="K76" s="72">
        <v>1</v>
      </c>
      <c r="L76" s="74">
        <v>2377678.5699999998</v>
      </c>
      <c r="M76" s="74">
        <v>2377678.5699999998</v>
      </c>
      <c r="N76" s="74"/>
      <c r="O76" s="74"/>
      <c r="P76" s="74"/>
      <c r="Q76" s="72" t="s">
        <v>103</v>
      </c>
      <c r="R76" s="81" t="s">
        <v>120</v>
      </c>
      <c r="S76" s="81" t="s">
        <v>121</v>
      </c>
      <c r="T76" s="66" t="s">
        <v>32</v>
      </c>
      <c r="U76" s="66" t="s">
        <v>33</v>
      </c>
      <c r="V76" s="66" t="s">
        <v>34</v>
      </c>
      <c r="W76" s="81">
        <v>0</v>
      </c>
      <c r="X76" s="81" t="s">
        <v>108</v>
      </c>
      <c r="Y76" s="81" t="s">
        <v>260</v>
      </c>
      <c r="Z76" s="73"/>
      <c r="AA76" s="73"/>
    </row>
    <row r="77" spans="1:27" s="69" customFormat="1" ht="222.75">
      <c r="A77" s="62">
        <v>4</v>
      </c>
      <c r="B77" s="63" t="s">
        <v>30</v>
      </c>
      <c r="C77" s="81" t="s">
        <v>39</v>
      </c>
      <c r="D77" s="64" t="s">
        <v>57</v>
      </c>
      <c r="E77" s="79" t="s">
        <v>58</v>
      </c>
      <c r="F77" s="81" t="s">
        <v>58</v>
      </c>
      <c r="G77" s="81" t="s">
        <v>115</v>
      </c>
      <c r="H77" s="81" t="s">
        <v>116</v>
      </c>
      <c r="I77" s="80" t="s">
        <v>117</v>
      </c>
      <c r="J77" s="81" t="s">
        <v>40</v>
      </c>
      <c r="K77" s="72">
        <v>1</v>
      </c>
      <c r="L77" s="76">
        <v>1639285.7142857141</v>
      </c>
      <c r="M77" s="76">
        <v>1639285.7142857141</v>
      </c>
      <c r="N77" s="74"/>
      <c r="O77" s="67"/>
      <c r="P77" s="74"/>
      <c r="Q77" s="81" t="s">
        <v>199</v>
      </c>
      <c r="R77" s="81" t="s">
        <v>351</v>
      </c>
      <c r="S77" s="81" t="s">
        <v>299</v>
      </c>
      <c r="T77" s="44" t="s">
        <v>32</v>
      </c>
      <c r="U77" s="66" t="s">
        <v>33</v>
      </c>
      <c r="V77" s="66" t="s">
        <v>34</v>
      </c>
      <c r="W77" s="62">
        <v>0</v>
      </c>
      <c r="X77" s="64" t="s">
        <v>108</v>
      </c>
      <c r="Y77" s="62" t="s">
        <v>59</v>
      </c>
      <c r="Z77" s="70"/>
      <c r="AA77" s="70"/>
    </row>
    <row r="78" spans="1:27" s="75" customFormat="1" ht="81">
      <c r="A78" s="81">
        <v>5</v>
      </c>
      <c r="B78" s="63" t="s">
        <v>30</v>
      </c>
      <c r="C78" s="81" t="s">
        <v>39</v>
      </c>
      <c r="D78" s="81" t="s">
        <v>41</v>
      </c>
      <c r="E78" s="81" t="s">
        <v>261</v>
      </c>
      <c r="F78" s="81" t="s">
        <v>43</v>
      </c>
      <c r="G78" s="81" t="s">
        <v>44</v>
      </c>
      <c r="H78" s="81" t="s">
        <v>262</v>
      </c>
      <c r="I78" s="80" t="s">
        <v>117</v>
      </c>
      <c r="J78" s="72" t="s">
        <v>40</v>
      </c>
      <c r="K78" s="81">
        <v>1</v>
      </c>
      <c r="L78" s="74">
        <v>1169642.8500000001</v>
      </c>
      <c r="M78" s="74">
        <v>1169642.8500000001</v>
      </c>
      <c r="N78" s="74"/>
      <c r="O78" s="74"/>
      <c r="P78" s="74"/>
      <c r="Q78" s="72" t="s">
        <v>352</v>
      </c>
      <c r="R78" s="64" t="s">
        <v>317</v>
      </c>
      <c r="S78" s="80" t="s">
        <v>121</v>
      </c>
      <c r="T78" s="72" t="s">
        <v>32</v>
      </c>
      <c r="U78" s="66" t="s">
        <v>33</v>
      </c>
      <c r="V78" s="66" t="s">
        <v>34</v>
      </c>
      <c r="W78" s="72">
        <v>0</v>
      </c>
      <c r="X78" s="64" t="s">
        <v>108</v>
      </c>
      <c r="Y78" s="92" t="s">
        <v>46</v>
      </c>
      <c r="Z78" s="73"/>
      <c r="AA78" s="73"/>
    </row>
    <row r="79" spans="1:27" s="69" customFormat="1" ht="121.5">
      <c r="A79" s="62">
        <v>6</v>
      </c>
      <c r="B79" s="63" t="s">
        <v>30</v>
      </c>
      <c r="C79" s="81" t="s">
        <v>39</v>
      </c>
      <c r="D79" s="81" t="s">
        <v>55</v>
      </c>
      <c r="E79" s="81" t="s">
        <v>56</v>
      </c>
      <c r="F79" s="81" t="s">
        <v>56</v>
      </c>
      <c r="G79" s="81" t="s">
        <v>61</v>
      </c>
      <c r="H79" s="81" t="s">
        <v>62</v>
      </c>
      <c r="I79" s="80" t="s">
        <v>119</v>
      </c>
      <c r="J79" s="81" t="s">
        <v>40</v>
      </c>
      <c r="K79" s="72">
        <v>1</v>
      </c>
      <c r="L79" s="76">
        <v>1800000</v>
      </c>
      <c r="M79" s="76">
        <v>1800000</v>
      </c>
      <c r="N79" s="74"/>
      <c r="O79" s="67"/>
      <c r="P79" s="74"/>
      <c r="Q79" s="81" t="s">
        <v>199</v>
      </c>
      <c r="R79" s="81" t="s">
        <v>106</v>
      </c>
      <c r="S79" s="81" t="s">
        <v>299</v>
      </c>
      <c r="T79" s="44" t="s">
        <v>32</v>
      </c>
      <c r="U79" s="66" t="s">
        <v>33</v>
      </c>
      <c r="V79" s="66" t="s">
        <v>34</v>
      </c>
      <c r="W79" s="62">
        <v>0</v>
      </c>
      <c r="X79" s="62" t="s">
        <v>60</v>
      </c>
      <c r="Y79" s="62" t="s">
        <v>63</v>
      </c>
      <c r="Z79" s="70"/>
      <c r="AA79" s="70"/>
    </row>
    <row r="80" spans="1:27" s="75" customFormat="1" ht="101.25">
      <c r="A80" s="81">
        <v>7</v>
      </c>
      <c r="B80" s="63" t="s">
        <v>30</v>
      </c>
      <c r="C80" s="63" t="s">
        <v>39</v>
      </c>
      <c r="D80" s="63" t="s">
        <v>64</v>
      </c>
      <c r="E80" s="63" t="s">
        <v>65</v>
      </c>
      <c r="F80" s="63" t="s">
        <v>66</v>
      </c>
      <c r="G80" s="81" t="s">
        <v>67</v>
      </c>
      <c r="H80" s="81" t="s">
        <v>68</v>
      </c>
      <c r="I80" s="80" t="s">
        <v>119</v>
      </c>
      <c r="J80" s="81" t="s">
        <v>40</v>
      </c>
      <c r="K80" s="81">
        <v>1</v>
      </c>
      <c r="L80" s="74">
        <v>1231200</v>
      </c>
      <c r="M80" s="74">
        <v>1231200</v>
      </c>
      <c r="N80" s="74"/>
      <c r="O80" s="74"/>
      <c r="P80" s="74"/>
      <c r="Q80" s="81" t="s">
        <v>199</v>
      </c>
      <c r="R80" s="81" t="s">
        <v>330</v>
      </c>
      <c r="S80" s="81" t="s">
        <v>331</v>
      </c>
      <c r="T80" s="66" t="s">
        <v>32</v>
      </c>
      <c r="U80" s="66" t="s">
        <v>33</v>
      </c>
      <c r="V80" s="66" t="s">
        <v>34</v>
      </c>
      <c r="W80" s="77">
        <v>1</v>
      </c>
      <c r="X80" s="77" t="s">
        <v>112</v>
      </c>
      <c r="Y80" s="81" t="s">
        <v>69</v>
      </c>
      <c r="Z80" s="73"/>
      <c r="AA80" s="73"/>
    </row>
    <row r="81" spans="1:27" s="69" customFormat="1" ht="101.25">
      <c r="A81" s="81">
        <v>8</v>
      </c>
      <c r="B81" s="63" t="s">
        <v>30</v>
      </c>
      <c r="C81" s="63" t="s">
        <v>39</v>
      </c>
      <c r="D81" s="63" t="s">
        <v>64</v>
      </c>
      <c r="E81" s="47" t="s">
        <v>65</v>
      </c>
      <c r="F81" s="47" t="s">
        <v>66</v>
      </c>
      <c r="G81" s="81" t="s">
        <v>70</v>
      </c>
      <c r="H81" s="81" t="s">
        <v>71</v>
      </c>
      <c r="I81" s="80" t="s">
        <v>119</v>
      </c>
      <c r="J81" s="81" t="s">
        <v>40</v>
      </c>
      <c r="K81" s="81">
        <v>1</v>
      </c>
      <c r="L81" s="74">
        <v>1871000</v>
      </c>
      <c r="M81" s="74">
        <v>1871000</v>
      </c>
      <c r="N81" s="74"/>
      <c r="O81" s="67"/>
      <c r="P81" s="74"/>
      <c r="Q81" s="62" t="s">
        <v>103</v>
      </c>
      <c r="R81" s="81" t="s">
        <v>105</v>
      </c>
      <c r="S81" s="45" t="s">
        <v>104</v>
      </c>
      <c r="T81" s="44" t="s">
        <v>32</v>
      </c>
      <c r="U81" s="66" t="s">
        <v>33</v>
      </c>
      <c r="V81" s="66" t="s">
        <v>34</v>
      </c>
      <c r="W81" s="46">
        <v>1</v>
      </c>
      <c r="X81" s="46" t="s">
        <v>113</v>
      </c>
      <c r="Y81" s="62" t="s">
        <v>72</v>
      </c>
      <c r="Z81" s="70"/>
      <c r="AA81" s="70"/>
    </row>
    <row r="82" spans="1:27" s="69" customFormat="1" ht="81">
      <c r="A82" s="81">
        <v>9</v>
      </c>
      <c r="B82" s="63" t="s">
        <v>30</v>
      </c>
      <c r="C82" s="81" t="s">
        <v>39</v>
      </c>
      <c r="D82" s="81" t="s">
        <v>73</v>
      </c>
      <c r="E82" s="81" t="s">
        <v>74</v>
      </c>
      <c r="F82" s="81" t="s">
        <v>74</v>
      </c>
      <c r="G82" s="81" t="s">
        <v>75</v>
      </c>
      <c r="H82" s="81" t="s">
        <v>76</v>
      </c>
      <c r="I82" s="80" t="s">
        <v>119</v>
      </c>
      <c r="J82" s="81" t="s">
        <v>40</v>
      </c>
      <c r="K82" s="72">
        <v>1</v>
      </c>
      <c r="L82" s="74">
        <f t="shared" ref="L82" si="1">M82</f>
        <v>69082142.900000006</v>
      </c>
      <c r="M82" s="74">
        <v>69082142.900000006</v>
      </c>
      <c r="N82" s="74"/>
      <c r="O82" s="67"/>
      <c r="P82" s="74"/>
      <c r="Q82" s="62" t="s">
        <v>103</v>
      </c>
      <c r="R82" s="81" t="s">
        <v>105</v>
      </c>
      <c r="S82" s="45" t="s">
        <v>104</v>
      </c>
      <c r="T82" s="44" t="s">
        <v>32</v>
      </c>
      <c r="U82" s="66" t="s">
        <v>33</v>
      </c>
      <c r="V82" s="66" t="s">
        <v>34</v>
      </c>
      <c r="W82" s="62">
        <v>0</v>
      </c>
      <c r="X82" s="64" t="s">
        <v>108</v>
      </c>
      <c r="Y82" s="62" t="s">
        <v>77</v>
      </c>
      <c r="Z82" s="70"/>
      <c r="AA82" s="70"/>
    </row>
    <row r="83" spans="1:27" s="69" customFormat="1" ht="81">
      <c r="A83" s="81">
        <v>10</v>
      </c>
      <c r="B83" s="63" t="s">
        <v>30</v>
      </c>
      <c r="C83" s="81" t="s">
        <v>39</v>
      </c>
      <c r="D83" s="81" t="s">
        <v>83</v>
      </c>
      <c r="E83" s="81" t="s">
        <v>84</v>
      </c>
      <c r="F83" s="81" t="s">
        <v>84</v>
      </c>
      <c r="G83" s="81" t="s">
        <v>85</v>
      </c>
      <c r="H83" s="81" t="s">
        <v>86</v>
      </c>
      <c r="I83" s="80" t="s">
        <v>119</v>
      </c>
      <c r="J83" s="81" t="s">
        <v>40</v>
      </c>
      <c r="K83" s="72">
        <v>1</v>
      </c>
      <c r="L83" s="74">
        <v>960000</v>
      </c>
      <c r="M83" s="74">
        <v>960000</v>
      </c>
      <c r="N83" s="74"/>
      <c r="O83" s="67"/>
      <c r="P83" s="74"/>
      <c r="Q83" s="62" t="s">
        <v>103</v>
      </c>
      <c r="R83" s="81" t="s">
        <v>105</v>
      </c>
      <c r="S83" s="45" t="s">
        <v>104</v>
      </c>
      <c r="T83" s="44" t="s">
        <v>32</v>
      </c>
      <c r="U83" s="66" t="s">
        <v>33</v>
      </c>
      <c r="V83" s="66" t="s">
        <v>34</v>
      </c>
      <c r="W83" s="62">
        <v>0</v>
      </c>
      <c r="X83" s="64" t="s">
        <v>108</v>
      </c>
      <c r="Y83" s="62" t="s">
        <v>87</v>
      </c>
      <c r="Z83" s="70"/>
      <c r="AA83" s="70"/>
    </row>
    <row r="84" spans="1:27" s="69" customFormat="1" ht="60.75">
      <c r="A84" s="81">
        <v>11</v>
      </c>
      <c r="B84" s="63" t="s">
        <v>30</v>
      </c>
      <c r="C84" s="81" t="s">
        <v>39</v>
      </c>
      <c r="D84" s="81" t="s">
        <v>78</v>
      </c>
      <c r="E84" s="81" t="s">
        <v>79</v>
      </c>
      <c r="F84" s="81" t="s">
        <v>80</v>
      </c>
      <c r="G84" s="81" t="s">
        <v>81</v>
      </c>
      <c r="H84" s="81" t="s">
        <v>80</v>
      </c>
      <c r="I84" s="80" t="s">
        <v>111</v>
      </c>
      <c r="J84" s="81" t="s">
        <v>40</v>
      </c>
      <c r="K84" s="72">
        <v>1</v>
      </c>
      <c r="L84" s="74">
        <v>2335714.25</v>
      </c>
      <c r="M84" s="74">
        <v>2335714.25</v>
      </c>
      <c r="N84" s="74"/>
      <c r="O84" s="67"/>
      <c r="P84" s="74"/>
      <c r="Q84" s="62" t="s">
        <v>103</v>
      </c>
      <c r="R84" s="81" t="s">
        <v>257</v>
      </c>
      <c r="S84" s="45" t="s">
        <v>256</v>
      </c>
      <c r="T84" s="44" t="s">
        <v>32</v>
      </c>
      <c r="U84" s="66" t="s">
        <v>33</v>
      </c>
      <c r="V84" s="66" t="s">
        <v>34</v>
      </c>
      <c r="W84" s="62">
        <v>0</v>
      </c>
      <c r="X84" s="64" t="s">
        <v>108</v>
      </c>
      <c r="Y84" s="62" t="s">
        <v>82</v>
      </c>
      <c r="Z84" s="70"/>
      <c r="AA84" s="70"/>
    </row>
    <row r="85" spans="1:27" s="69" customFormat="1" ht="60.75">
      <c r="A85" s="81">
        <v>12</v>
      </c>
      <c r="B85" s="63" t="s">
        <v>30</v>
      </c>
      <c r="C85" s="81" t="s">
        <v>39</v>
      </c>
      <c r="D85" s="81" t="s">
        <v>78</v>
      </c>
      <c r="E85" s="81" t="s">
        <v>79</v>
      </c>
      <c r="F85" s="81" t="s">
        <v>80</v>
      </c>
      <c r="G85" s="81" t="s">
        <v>81</v>
      </c>
      <c r="H85" s="81" t="s">
        <v>80</v>
      </c>
      <c r="I85" s="80" t="s">
        <v>111</v>
      </c>
      <c r="J85" s="81" t="s">
        <v>40</v>
      </c>
      <c r="K85" s="72">
        <v>1</v>
      </c>
      <c r="L85" s="74">
        <v>2335714.25</v>
      </c>
      <c r="M85" s="74">
        <v>2335714.25</v>
      </c>
      <c r="N85" s="74"/>
      <c r="O85" s="67"/>
      <c r="P85" s="74"/>
      <c r="Q85" s="62" t="s">
        <v>103</v>
      </c>
      <c r="R85" s="81" t="s">
        <v>257</v>
      </c>
      <c r="S85" s="45" t="s">
        <v>256</v>
      </c>
      <c r="T85" s="44" t="s">
        <v>32</v>
      </c>
      <c r="U85" s="66" t="s">
        <v>33</v>
      </c>
      <c r="V85" s="66" t="s">
        <v>34</v>
      </c>
      <c r="W85" s="62">
        <v>0</v>
      </c>
      <c r="X85" s="64" t="s">
        <v>108</v>
      </c>
      <c r="Y85" s="62" t="s">
        <v>82</v>
      </c>
      <c r="Z85" s="70"/>
      <c r="AA85" s="70"/>
    </row>
    <row r="86" spans="1:27" s="69" customFormat="1" ht="60.75">
      <c r="A86" s="81">
        <v>13</v>
      </c>
      <c r="B86" s="63" t="s">
        <v>30</v>
      </c>
      <c r="C86" s="81" t="s">
        <v>39</v>
      </c>
      <c r="D86" s="81" t="s">
        <v>78</v>
      </c>
      <c r="E86" s="81" t="s">
        <v>79</v>
      </c>
      <c r="F86" s="81" t="s">
        <v>80</v>
      </c>
      <c r="G86" s="81" t="s">
        <v>81</v>
      </c>
      <c r="H86" s="81" t="s">
        <v>80</v>
      </c>
      <c r="I86" s="80" t="s">
        <v>111</v>
      </c>
      <c r="J86" s="81" t="s">
        <v>40</v>
      </c>
      <c r="K86" s="72">
        <v>1</v>
      </c>
      <c r="L86" s="74">
        <v>2335714.25</v>
      </c>
      <c r="M86" s="74">
        <v>2335714.25</v>
      </c>
      <c r="N86" s="74"/>
      <c r="O86" s="67"/>
      <c r="P86" s="74"/>
      <c r="Q86" s="62" t="s">
        <v>103</v>
      </c>
      <c r="R86" s="81" t="s">
        <v>257</v>
      </c>
      <c r="S86" s="45" t="s">
        <v>256</v>
      </c>
      <c r="T86" s="44" t="s">
        <v>32</v>
      </c>
      <c r="U86" s="66" t="s">
        <v>33</v>
      </c>
      <c r="V86" s="66" t="s">
        <v>34</v>
      </c>
      <c r="W86" s="62">
        <v>0</v>
      </c>
      <c r="X86" s="64" t="s">
        <v>108</v>
      </c>
      <c r="Y86" s="62" t="s">
        <v>82</v>
      </c>
      <c r="Z86" s="70"/>
      <c r="AA86" s="70"/>
    </row>
    <row r="87" spans="1:27" s="69" customFormat="1" ht="60.75">
      <c r="A87" s="81">
        <v>14</v>
      </c>
      <c r="B87" s="63" t="s">
        <v>30</v>
      </c>
      <c r="C87" s="81" t="s">
        <v>39</v>
      </c>
      <c r="D87" s="81" t="s">
        <v>78</v>
      </c>
      <c r="E87" s="81" t="s">
        <v>79</v>
      </c>
      <c r="F87" s="81" t="s">
        <v>80</v>
      </c>
      <c r="G87" s="81" t="s">
        <v>81</v>
      </c>
      <c r="H87" s="81" t="s">
        <v>80</v>
      </c>
      <c r="I87" s="80" t="s">
        <v>111</v>
      </c>
      <c r="J87" s="81" t="s">
        <v>40</v>
      </c>
      <c r="K87" s="72">
        <v>1</v>
      </c>
      <c r="L87" s="74">
        <v>2335714.25</v>
      </c>
      <c r="M87" s="74">
        <v>2335714.25</v>
      </c>
      <c r="N87" s="74"/>
      <c r="O87" s="67"/>
      <c r="P87" s="74"/>
      <c r="Q87" s="62" t="s">
        <v>103</v>
      </c>
      <c r="R87" s="81" t="s">
        <v>257</v>
      </c>
      <c r="S87" s="45" t="s">
        <v>256</v>
      </c>
      <c r="T87" s="44" t="s">
        <v>32</v>
      </c>
      <c r="U87" s="66" t="s">
        <v>33</v>
      </c>
      <c r="V87" s="66" t="s">
        <v>34</v>
      </c>
      <c r="W87" s="62">
        <v>0</v>
      </c>
      <c r="X87" s="64" t="s">
        <v>108</v>
      </c>
      <c r="Y87" s="62" t="s">
        <v>82</v>
      </c>
      <c r="Z87" s="70"/>
      <c r="AA87" s="70"/>
    </row>
    <row r="88" spans="1:27" s="69" customFormat="1" ht="123.75" customHeight="1">
      <c r="A88" s="81">
        <v>15</v>
      </c>
      <c r="B88" s="63" t="s">
        <v>30</v>
      </c>
      <c r="C88" s="81" t="s">
        <v>39</v>
      </c>
      <c r="D88" s="65" t="s">
        <v>88</v>
      </c>
      <c r="E88" s="65" t="s">
        <v>89</v>
      </c>
      <c r="F88" s="65" t="s">
        <v>89</v>
      </c>
      <c r="G88" s="65" t="s">
        <v>90</v>
      </c>
      <c r="H88" s="65" t="s">
        <v>91</v>
      </c>
      <c r="I88" s="80" t="s">
        <v>111</v>
      </c>
      <c r="J88" s="81" t="s">
        <v>40</v>
      </c>
      <c r="K88" s="72">
        <v>1</v>
      </c>
      <c r="L88" s="74">
        <v>5357142.8600000003</v>
      </c>
      <c r="M88" s="74">
        <v>5357142.8600000003</v>
      </c>
      <c r="N88" s="74"/>
      <c r="O88" s="67"/>
      <c r="P88" s="74"/>
      <c r="Q88" s="62" t="s">
        <v>103</v>
      </c>
      <c r="R88" s="81" t="s">
        <v>105</v>
      </c>
      <c r="S88" s="45" t="s">
        <v>104</v>
      </c>
      <c r="T88" s="44" t="s">
        <v>32</v>
      </c>
      <c r="U88" s="66" t="s">
        <v>33</v>
      </c>
      <c r="V88" s="66" t="s">
        <v>34</v>
      </c>
      <c r="W88" s="62">
        <v>0</v>
      </c>
      <c r="X88" s="64" t="s">
        <v>108</v>
      </c>
      <c r="Y88" s="62" t="s">
        <v>82</v>
      </c>
      <c r="Z88" s="70"/>
      <c r="AA88" s="70"/>
    </row>
    <row r="89" spans="1:27" s="75" customFormat="1" ht="122.25" customHeight="1">
      <c r="A89" s="81">
        <v>16</v>
      </c>
      <c r="B89" s="63" t="s">
        <v>30</v>
      </c>
      <c r="C89" s="63" t="s">
        <v>39</v>
      </c>
      <c r="D89" s="63" t="s">
        <v>92</v>
      </c>
      <c r="E89" s="63" t="s">
        <v>93</v>
      </c>
      <c r="F89" s="63" t="s">
        <v>66</v>
      </c>
      <c r="G89" s="81" t="s">
        <v>94</v>
      </c>
      <c r="H89" s="81" t="s">
        <v>95</v>
      </c>
      <c r="I89" s="80" t="s">
        <v>119</v>
      </c>
      <c r="J89" s="81" t="s">
        <v>40</v>
      </c>
      <c r="K89" s="81">
        <v>1</v>
      </c>
      <c r="L89" s="74">
        <v>7501032</v>
      </c>
      <c r="M89" s="74">
        <v>7501032</v>
      </c>
      <c r="N89" s="74"/>
      <c r="O89" s="74"/>
      <c r="P89" s="74"/>
      <c r="Q89" s="81" t="s">
        <v>103</v>
      </c>
      <c r="R89" s="81" t="s">
        <v>106</v>
      </c>
      <c r="S89" s="81" t="s">
        <v>107</v>
      </c>
      <c r="T89" s="66" t="s">
        <v>32</v>
      </c>
      <c r="U89" s="66" t="s">
        <v>33</v>
      </c>
      <c r="V89" s="66" t="s">
        <v>34</v>
      </c>
      <c r="W89" s="77">
        <v>1</v>
      </c>
      <c r="X89" s="77" t="s">
        <v>114</v>
      </c>
      <c r="Y89" s="64" t="s">
        <v>96</v>
      </c>
      <c r="Z89" s="73"/>
      <c r="AA89" s="73"/>
    </row>
    <row r="90" spans="1:27" s="69" customFormat="1" ht="145.5" customHeight="1">
      <c r="A90" s="81">
        <v>17</v>
      </c>
      <c r="B90" s="63" t="s">
        <v>30</v>
      </c>
      <c r="C90" s="81" t="s">
        <v>39</v>
      </c>
      <c r="D90" s="81" t="s">
        <v>97</v>
      </c>
      <c r="E90" s="79" t="s">
        <v>98</v>
      </c>
      <c r="F90" s="81" t="s">
        <v>98</v>
      </c>
      <c r="G90" s="81" t="s">
        <v>99</v>
      </c>
      <c r="H90" s="81" t="s">
        <v>98</v>
      </c>
      <c r="I90" s="80" t="s">
        <v>119</v>
      </c>
      <c r="J90" s="81" t="s">
        <v>40</v>
      </c>
      <c r="K90" s="81">
        <v>1</v>
      </c>
      <c r="L90" s="74">
        <v>938399.99999999988</v>
      </c>
      <c r="M90" s="76">
        <v>938399.99999999988</v>
      </c>
      <c r="N90" s="74"/>
      <c r="O90" s="74"/>
      <c r="P90" s="74"/>
      <c r="Q90" s="81" t="s">
        <v>263</v>
      </c>
      <c r="R90" s="81" t="s">
        <v>106</v>
      </c>
      <c r="S90" s="81" t="s">
        <v>299</v>
      </c>
      <c r="T90" s="81" t="s">
        <v>32</v>
      </c>
      <c r="U90" s="66" t="s">
        <v>33</v>
      </c>
      <c r="V90" s="66" t="s">
        <v>34</v>
      </c>
      <c r="W90" s="66" t="s">
        <v>100</v>
      </c>
      <c r="X90" s="64" t="s">
        <v>108</v>
      </c>
      <c r="Y90" s="78" t="s">
        <v>101</v>
      </c>
      <c r="Z90" s="70"/>
      <c r="AA90" s="70"/>
    </row>
    <row r="91" spans="1:27" s="69" customFormat="1" ht="81">
      <c r="A91" s="81">
        <v>18</v>
      </c>
      <c r="B91" s="63" t="s">
        <v>30</v>
      </c>
      <c r="C91" s="81" t="s">
        <v>39</v>
      </c>
      <c r="D91" s="81" t="s">
        <v>133</v>
      </c>
      <c r="E91" s="79" t="s">
        <v>134</v>
      </c>
      <c r="F91" s="81" t="s">
        <v>134</v>
      </c>
      <c r="G91" s="81" t="s">
        <v>135</v>
      </c>
      <c r="H91" s="81" t="s">
        <v>136</v>
      </c>
      <c r="I91" s="80" t="s">
        <v>143</v>
      </c>
      <c r="J91" s="81" t="s">
        <v>40</v>
      </c>
      <c r="K91" s="81"/>
      <c r="L91" s="74">
        <v>10000000</v>
      </c>
      <c r="M91" s="76">
        <v>10000000</v>
      </c>
      <c r="N91" s="74"/>
      <c r="O91" s="74"/>
      <c r="P91" s="74"/>
      <c r="Q91" s="81" t="s">
        <v>144</v>
      </c>
      <c r="R91" s="81" t="s">
        <v>137</v>
      </c>
      <c r="S91" s="95" t="s">
        <v>138</v>
      </c>
      <c r="T91" s="81" t="s">
        <v>32</v>
      </c>
      <c r="U91" s="66" t="s">
        <v>33</v>
      </c>
      <c r="V91" s="66" t="s">
        <v>34</v>
      </c>
      <c r="W91" s="66">
        <v>0</v>
      </c>
      <c r="X91" s="64" t="s">
        <v>60</v>
      </c>
      <c r="Y91" s="78" t="s">
        <v>139</v>
      </c>
      <c r="Z91" s="70"/>
      <c r="AA91" s="70"/>
    </row>
    <row r="92" spans="1:27" s="69" customFormat="1" ht="101.25">
      <c r="A92" s="81">
        <v>19</v>
      </c>
      <c r="B92" s="63" t="s">
        <v>30</v>
      </c>
      <c r="C92" s="81" t="s">
        <v>39</v>
      </c>
      <c r="D92" s="81" t="s">
        <v>64</v>
      </c>
      <c r="E92" s="79" t="s">
        <v>65</v>
      </c>
      <c r="F92" s="81" t="s">
        <v>66</v>
      </c>
      <c r="G92" s="81" t="s">
        <v>140</v>
      </c>
      <c r="H92" s="81" t="s">
        <v>141</v>
      </c>
      <c r="I92" s="80" t="s">
        <v>119</v>
      </c>
      <c r="J92" s="81" t="s">
        <v>40</v>
      </c>
      <c r="K92" s="81">
        <v>1</v>
      </c>
      <c r="L92" s="74">
        <v>252321.43</v>
      </c>
      <c r="M92" s="76">
        <v>252321.43</v>
      </c>
      <c r="N92" s="74"/>
      <c r="O92" s="74"/>
      <c r="P92" s="74"/>
      <c r="Q92" s="81" t="s">
        <v>145</v>
      </c>
      <c r="R92" s="81" t="s">
        <v>53</v>
      </c>
      <c r="S92" s="95" t="s">
        <v>54</v>
      </c>
      <c r="T92" s="81" t="s">
        <v>32</v>
      </c>
      <c r="U92" s="66" t="s">
        <v>33</v>
      </c>
      <c r="V92" s="66" t="s">
        <v>34</v>
      </c>
      <c r="W92" s="66" t="s">
        <v>350</v>
      </c>
      <c r="X92" s="64" t="s">
        <v>60</v>
      </c>
      <c r="Y92" s="78" t="s">
        <v>142</v>
      </c>
      <c r="Z92" s="70"/>
      <c r="AA92" s="70"/>
    </row>
    <row r="93" spans="1:27" s="69" customFormat="1" ht="74.25" customHeight="1">
      <c r="A93" s="81">
        <v>20</v>
      </c>
      <c r="B93" s="63" t="s">
        <v>30</v>
      </c>
      <c r="C93" s="81" t="s">
        <v>39</v>
      </c>
      <c r="D93" s="64" t="s">
        <v>161</v>
      </c>
      <c r="E93" s="81" t="s">
        <v>162</v>
      </c>
      <c r="F93" s="81" t="s">
        <v>162</v>
      </c>
      <c r="G93" s="81" t="s">
        <v>163</v>
      </c>
      <c r="H93" s="81" t="s">
        <v>162</v>
      </c>
      <c r="I93" s="80" t="s">
        <v>119</v>
      </c>
      <c r="J93" s="81" t="s">
        <v>40</v>
      </c>
      <c r="K93" s="64">
        <v>1</v>
      </c>
      <c r="L93" s="67">
        <f>M93/K93</f>
        <v>714285.7142857142</v>
      </c>
      <c r="M93" s="67">
        <v>714285.7142857142</v>
      </c>
      <c r="N93" s="67"/>
      <c r="O93" s="67"/>
      <c r="P93" s="67"/>
      <c r="Q93" s="81" t="s">
        <v>292</v>
      </c>
      <c r="R93" s="81" t="s">
        <v>106</v>
      </c>
      <c r="S93" s="81" t="s">
        <v>299</v>
      </c>
      <c r="T93" s="66" t="s">
        <v>32</v>
      </c>
      <c r="U93" s="66" t="s">
        <v>33</v>
      </c>
      <c r="V93" s="66" t="s">
        <v>34</v>
      </c>
      <c r="W93" s="64">
        <v>0</v>
      </c>
      <c r="X93" s="78" t="s">
        <v>108</v>
      </c>
      <c r="Y93" s="64" t="s">
        <v>164</v>
      </c>
    </row>
    <row r="94" spans="1:27" s="69" customFormat="1" ht="102" customHeight="1">
      <c r="A94" s="81">
        <v>21</v>
      </c>
      <c r="B94" s="63" t="s">
        <v>30</v>
      </c>
      <c r="C94" s="81" t="s">
        <v>39</v>
      </c>
      <c r="D94" s="64" t="s">
        <v>165</v>
      </c>
      <c r="E94" s="81" t="s">
        <v>166</v>
      </c>
      <c r="F94" s="81" t="s">
        <v>166</v>
      </c>
      <c r="G94" s="81" t="s">
        <v>167</v>
      </c>
      <c r="H94" s="81" t="s">
        <v>168</v>
      </c>
      <c r="I94" s="80" t="s">
        <v>117</v>
      </c>
      <c r="J94" s="81" t="s">
        <v>40</v>
      </c>
      <c r="K94" s="72">
        <v>1</v>
      </c>
      <c r="L94" s="67">
        <f t="shared" ref="L94:L95" si="2">M94</f>
        <v>3571428.57142857</v>
      </c>
      <c r="M94" s="67">
        <v>3571428.57142857</v>
      </c>
      <c r="N94" s="74"/>
      <c r="O94" s="67"/>
      <c r="P94" s="74"/>
      <c r="Q94" s="64" t="s">
        <v>169</v>
      </c>
      <c r="R94" s="64" t="s">
        <v>170</v>
      </c>
      <c r="S94" s="95" t="s">
        <v>171</v>
      </c>
      <c r="T94" s="56" t="s">
        <v>32</v>
      </c>
      <c r="U94" s="66" t="s">
        <v>33</v>
      </c>
      <c r="V94" s="66" t="s">
        <v>34</v>
      </c>
      <c r="W94" s="64">
        <v>0</v>
      </c>
      <c r="X94" s="64" t="s">
        <v>172</v>
      </c>
      <c r="Y94" s="64" t="s">
        <v>173</v>
      </c>
      <c r="Z94" s="70"/>
      <c r="AA94" s="70"/>
    </row>
    <row r="95" spans="1:27" s="69" customFormat="1" ht="99.75" customHeight="1">
      <c r="A95" s="81">
        <v>22</v>
      </c>
      <c r="B95" s="63" t="s">
        <v>30</v>
      </c>
      <c r="C95" s="81" t="s">
        <v>39</v>
      </c>
      <c r="D95" s="64" t="s">
        <v>174</v>
      </c>
      <c r="E95" s="81" t="s">
        <v>175</v>
      </c>
      <c r="F95" s="81" t="s">
        <v>175</v>
      </c>
      <c r="G95" s="81" t="s">
        <v>176</v>
      </c>
      <c r="H95" s="81" t="s">
        <v>176</v>
      </c>
      <c r="I95" s="80" t="s">
        <v>117</v>
      </c>
      <c r="J95" s="81" t="s">
        <v>40</v>
      </c>
      <c r="K95" s="72">
        <v>1</v>
      </c>
      <c r="L95" s="67">
        <f t="shared" si="2"/>
        <v>2678571.42857143</v>
      </c>
      <c r="M95" s="67">
        <v>2678571.42857143</v>
      </c>
      <c r="N95" s="74"/>
      <c r="O95" s="67"/>
      <c r="P95" s="74"/>
      <c r="Q95" s="64" t="s">
        <v>169</v>
      </c>
      <c r="R95" s="64" t="s">
        <v>170</v>
      </c>
      <c r="S95" s="95" t="s">
        <v>171</v>
      </c>
      <c r="T95" s="56" t="s">
        <v>32</v>
      </c>
      <c r="U95" s="66" t="s">
        <v>33</v>
      </c>
      <c r="V95" s="66" t="s">
        <v>34</v>
      </c>
      <c r="W95" s="64">
        <v>0</v>
      </c>
      <c r="X95" s="64" t="s">
        <v>172</v>
      </c>
      <c r="Y95" s="64" t="s">
        <v>176</v>
      </c>
      <c r="Z95" s="70"/>
      <c r="AA95" s="70"/>
    </row>
    <row r="96" spans="1:27" s="69" customFormat="1" ht="235.5" customHeight="1">
      <c r="A96" s="81">
        <v>23</v>
      </c>
      <c r="B96" s="63" t="s">
        <v>30</v>
      </c>
      <c r="C96" s="81" t="s">
        <v>39</v>
      </c>
      <c r="D96" s="64" t="s">
        <v>177</v>
      </c>
      <c r="E96" s="81" t="s">
        <v>178</v>
      </c>
      <c r="F96" s="81" t="s">
        <v>179</v>
      </c>
      <c r="G96" s="81" t="s">
        <v>180</v>
      </c>
      <c r="H96" s="81" t="s">
        <v>181</v>
      </c>
      <c r="I96" s="80" t="s">
        <v>119</v>
      </c>
      <c r="J96" s="81" t="s">
        <v>40</v>
      </c>
      <c r="K96" s="72">
        <v>1</v>
      </c>
      <c r="L96" s="67">
        <v>130000</v>
      </c>
      <c r="M96" s="67">
        <v>130000</v>
      </c>
      <c r="N96" s="74"/>
      <c r="O96" s="67"/>
      <c r="P96" s="74"/>
      <c r="Q96" s="64" t="s">
        <v>198</v>
      </c>
      <c r="R96" s="64" t="s">
        <v>106</v>
      </c>
      <c r="S96" s="82" t="s">
        <v>299</v>
      </c>
      <c r="T96" s="56" t="s">
        <v>32</v>
      </c>
      <c r="U96" s="66" t="s">
        <v>33</v>
      </c>
      <c r="V96" s="66" t="s">
        <v>34</v>
      </c>
      <c r="W96" s="64">
        <v>0</v>
      </c>
      <c r="X96" s="78" t="s">
        <v>108</v>
      </c>
      <c r="Y96" s="64" t="s">
        <v>183</v>
      </c>
      <c r="Z96" s="70"/>
      <c r="AA96" s="70"/>
    </row>
    <row r="97" spans="1:27" s="69" customFormat="1" ht="233.25" customHeight="1">
      <c r="A97" s="81">
        <v>24</v>
      </c>
      <c r="B97" s="63" t="s">
        <v>30</v>
      </c>
      <c r="C97" s="81" t="s">
        <v>39</v>
      </c>
      <c r="D97" s="64" t="s">
        <v>177</v>
      </c>
      <c r="E97" s="81" t="s">
        <v>178</v>
      </c>
      <c r="F97" s="81" t="s">
        <v>179</v>
      </c>
      <c r="G97" s="81" t="s">
        <v>543</v>
      </c>
      <c r="H97" s="81" t="s">
        <v>544</v>
      </c>
      <c r="I97" s="80" t="s">
        <v>119</v>
      </c>
      <c r="J97" s="81" t="s">
        <v>40</v>
      </c>
      <c r="K97" s="72">
        <v>1</v>
      </c>
      <c r="L97" s="67">
        <v>240000</v>
      </c>
      <c r="M97" s="67">
        <v>240000</v>
      </c>
      <c r="N97" s="74"/>
      <c r="O97" s="67"/>
      <c r="P97" s="74"/>
      <c r="Q97" s="64" t="s">
        <v>198</v>
      </c>
      <c r="R97" s="64" t="s">
        <v>106</v>
      </c>
      <c r="S97" s="82" t="s">
        <v>299</v>
      </c>
      <c r="T97" s="56" t="s">
        <v>32</v>
      </c>
      <c r="U97" s="66" t="s">
        <v>33</v>
      </c>
      <c r="V97" s="66" t="s">
        <v>34</v>
      </c>
      <c r="W97" s="64">
        <v>0</v>
      </c>
      <c r="X97" s="78" t="s">
        <v>108</v>
      </c>
      <c r="Y97" s="64" t="s">
        <v>545</v>
      </c>
      <c r="Z97" s="70"/>
      <c r="AA97" s="70"/>
    </row>
    <row r="98" spans="1:27" s="69" customFormat="1" ht="290.25" customHeight="1">
      <c r="A98" s="81">
        <v>25</v>
      </c>
      <c r="B98" s="63" t="s">
        <v>30</v>
      </c>
      <c r="C98" s="81" t="s">
        <v>39</v>
      </c>
      <c r="D98" s="85" t="s">
        <v>184</v>
      </c>
      <c r="E98" s="65" t="s">
        <v>185</v>
      </c>
      <c r="F98" s="65" t="s">
        <v>185</v>
      </c>
      <c r="G98" s="66" t="s">
        <v>186</v>
      </c>
      <c r="H98" s="66" t="s">
        <v>187</v>
      </c>
      <c r="I98" s="80" t="s">
        <v>119</v>
      </c>
      <c r="J98" s="81" t="s">
        <v>40</v>
      </c>
      <c r="K98" s="72">
        <v>1</v>
      </c>
      <c r="L98" s="74">
        <f>M98</f>
        <v>107142.86</v>
      </c>
      <c r="M98" s="74">
        <v>107142.86</v>
      </c>
      <c r="N98" s="74"/>
      <c r="O98" s="67"/>
      <c r="P98" s="74"/>
      <c r="Q98" s="64" t="s">
        <v>199</v>
      </c>
      <c r="R98" s="81" t="s">
        <v>106</v>
      </c>
      <c r="S98" s="82" t="s">
        <v>299</v>
      </c>
      <c r="T98" s="66" t="s">
        <v>32</v>
      </c>
      <c r="U98" s="66" t="s">
        <v>33</v>
      </c>
      <c r="V98" s="66" t="s">
        <v>34</v>
      </c>
      <c r="W98" s="78">
        <v>1</v>
      </c>
      <c r="X98" s="78" t="s">
        <v>108</v>
      </c>
      <c r="Y98" s="64" t="s">
        <v>188</v>
      </c>
      <c r="Z98" s="70"/>
      <c r="AA98" s="70"/>
    </row>
    <row r="99" spans="1:27" s="69" customFormat="1" ht="159.75" customHeight="1">
      <c r="A99" s="81">
        <v>26</v>
      </c>
      <c r="B99" s="63" t="s">
        <v>30</v>
      </c>
      <c r="C99" s="81" t="s">
        <v>39</v>
      </c>
      <c r="D99" s="64" t="s">
        <v>189</v>
      </c>
      <c r="E99" s="79" t="s">
        <v>190</v>
      </c>
      <c r="F99" s="81" t="s">
        <v>191</v>
      </c>
      <c r="G99" s="81" t="s">
        <v>192</v>
      </c>
      <c r="H99" s="81" t="s">
        <v>193</v>
      </c>
      <c r="I99" s="80" t="s">
        <v>111</v>
      </c>
      <c r="J99" s="81" t="s">
        <v>40</v>
      </c>
      <c r="K99" s="81">
        <v>0</v>
      </c>
      <c r="L99" s="74">
        <v>0</v>
      </c>
      <c r="M99" s="67">
        <v>0</v>
      </c>
      <c r="N99" s="74"/>
      <c r="O99" s="74"/>
      <c r="P99" s="74"/>
      <c r="Q99" s="81" t="s">
        <v>199</v>
      </c>
      <c r="R99" s="81" t="s">
        <v>351</v>
      </c>
      <c r="S99" s="83" t="s">
        <v>299</v>
      </c>
      <c r="T99" s="81" t="s">
        <v>32</v>
      </c>
      <c r="U99" s="66" t="s">
        <v>33</v>
      </c>
      <c r="V99" s="66" t="s">
        <v>34</v>
      </c>
      <c r="W99" s="66">
        <v>0</v>
      </c>
      <c r="X99" s="78" t="s">
        <v>108</v>
      </c>
      <c r="Y99" s="78" t="s">
        <v>193</v>
      </c>
      <c r="Z99" s="70"/>
      <c r="AA99" s="70"/>
    </row>
    <row r="100" spans="1:27" s="69" customFormat="1" ht="159.75" customHeight="1">
      <c r="A100" s="81">
        <v>27</v>
      </c>
      <c r="B100" s="63" t="s">
        <v>30</v>
      </c>
      <c r="C100" s="81" t="s">
        <v>39</v>
      </c>
      <c r="D100" s="64" t="s">
        <v>194</v>
      </c>
      <c r="E100" s="79" t="s">
        <v>195</v>
      </c>
      <c r="F100" s="81" t="s">
        <v>195</v>
      </c>
      <c r="G100" s="81" t="s">
        <v>196</v>
      </c>
      <c r="H100" s="81" t="s">
        <v>197</v>
      </c>
      <c r="I100" s="80" t="s">
        <v>111</v>
      </c>
      <c r="J100" s="81" t="s">
        <v>40</v>
      </c>
      <c r="K100" s="81">
        <v>1</v>
      </c>
      <c r="L100" s="74">
        <f>M100</f>
        <v>642857.14</v>
      </c>
      <c r="M100" s="67">
        <v>642857.14</v>
      </c>
      <c r="N100" s="74"/>
      <c r="O100" s="74"/>
      <c r="P100" s="74"/>
      <c r="Q100" s="81" t="s">
        <v>103</v>
      </c>
      <c r="R100" s="81" t="s">
        <v>351</v>
      </c>
      <c r="S100" s="83" t="s">
        <v>299</v>
      </c>
      <c r="T100" s="81" t="s">
        <v>32</v>
      </c>
      <c r="U100" s="66" t="s">
        <v>33</v>
      </c>
      <c r="V100" s="66" t="s">
        <v>34</v>
      </c>
      <c r="W100" s="66">
        <v>0</v>
      </c>
      <c r="X100" s="78" t="s">
        <v>108</v>
      </c>
      <c r="Y100" s="78" t="s">
        <v>193</v>
      </c>
      <c r="Z100" s="70"/>
      <c r="AA100" s="70"/>
    </row>
    <row r="101" spans="1:27" s="69" customFormat="1" ht="159.75" customHeight="1">
      <c r="A101" s="81">
        <v>28</v>
      </c>
      <c r="B101" s="63" t="s">
        <v>30</v>
      </c>
      <c r="C101" s="81" t="s">
        <v>39</v>
      </c>
      <c r="D101" s="64" t="s">
        <v>200</v>
      </c>
      <c r="E101" s="79" t="s">
        <v>201</v>
      </c>
      <c r="F101" s="81" t="s">
        <v>202</v>
      </c>
      <c r="G101" s="81" t="s">
        <v>203</v>
      </c>
      <c r="H101" s="81" t="s">
        <v>204</v>
      </c>
      <c r="I101" s="80" t="s">
        <v>143</v>
      </c>
      <c r="J101" s="81" t="s">
        <v>40</v>
      </c>
      <c r="K101" s="81">
        <v>1</v>
      </c>
      <c r="L101" s="74">
        <v>19800000</v>
      </c>
      <c r="M101" s="67">
        <v>19800000</v>
      </c>
      <c r="N101" s="74"/>
      <c r="O101" s="74"/>
      <c r="P101" s="74"/>
      <c r="Q101" s="81" t="s">
        <v>205</v>
      </c>
      <c r="R101" s="81" t="s">
        <v>300</v>
      </c>
      <c r="S101" s="81" t="s">
        <v>301</v>
      </c>
      <c r="T101" s="81" t="s">
        <v>32</v>
      </c>
      <c r="U101" s="66" t="s">
        <v>33</v>
      </c>
      <c r="V101" s="66" t="s">
        <v>34</v>
      </c>
      <c r="W101" s="66">
        <v>0</v>
      </c>
      <c r="X101" s="78" t="s">
        <v>206</v>
      </c>
      <c r="Y101" s="78" t="s">
        <v>207</v>
      </c>
      <c r="Z101" s="70"/>
      <c r="AA101" s="70"/>
    </row>
    <row r="102" spans="1:27" s="69" customFormat="1" ht="159.75" customHeight="1">
      <c r="A102" s="81">
        <v>29</v>
      </c>
      <c r="B102" s="63" t="s">
        <v>30</v>
      </c>
      <c r="C102" s="81" t="s">
        <v>39</v>
      </c>
      <c r="D102" s="64" t="s">
        <v>208</v>
      </c>
      <c r="E102" s="79" t="s">
        <v>209</v>
      </c>
      <c r="F102" s="81" t="s">
        <v>210</v>
      </c>
      <c r="G102" s="81" t="s">
        <v>211</v>
      </c>
      <c r="H102" s="81" t="s">
        <v>212</v>
      </c>
      <c r="I102" s="80" t="s">
        <v>143</v>
      </c>
      <c r="J102" s="81" t="s">
        <v>40</v>
      </c>
      <c r="K102" s="81">
        <v>1</v>
      </c>
      <c r="L102" s="74">
        <v>7040000</v>
      </c>
      <c r="M102" s="67">
        <v>7040000</v>
      </c>
      <c r="N102" s="74"/>
      <c r="O102" s="74"/>
      <c r="P102" s="74"/>
      <c r="Q102" s="81" t="s">
        <v>205</v>
      </c>
      <c r="R102" s="81" t="s">
        <v>300</v>
      </c>
      <c r="S102" s="81" t="s">
        <v>301</v>
      </c>
      <c r="T102" s="81" t="s">
        <v>32</v>
      </c>
      <c r="U102" s="66" t="s">
        <v>33</v>
      </c>
      <c r="V102" s="66" t="s">
        <v>34</v>
      </c>
      <c r="W102" s="66">
        <v>0</v>
      </c>
      <c r="X102" s="78" t="s">
        <v>206</v>
      </c>
      <c r="Y102" s="78" t="s">
        <v>207</v>
      </c>
      <c r="Z102" s="70"/>
      <c r="AA102" s="70"/>
    </row>
    <row r="103" spans="1:27" s="69" customFormat="1" ht="159.75" customHeight="1">
      <c r="A103" s="81">
        <v>30</v>
      </c>
      <c r="B103" s="63" t="s">
        <v>30</v>
      </c>
      <c r="C103" s="81" t="s">
        <v>39</v>
      </c>
      <c r="D103" s="64" t="s">
        <v>64</v>
      </c>
      <c r="E103" s="79" t="s">
        <v>65</v>
      </c>
      <c r="F103" s="81" t="s">
        <v>66</v>
      </c>
      <c r="G103" s="81" t="s">
        <v>213</v>
      </c>
      <c r="H103" s="81" t="s">
        <v>214</v>
      </c>
      <c r="I103" s="80" t="s">
        <v>119</v>
      </c>
      <c r="J103" s="81" t="s">
        <v>40</v>
      </c>
      <c r="K103" s="81">
        <v>1</v>
      </c>
      <c r="L103" s="74">
        <v>6191000</v>
      </c>
      <c r="M103" s="74">
        <v>6191000</v>
      </c>
      <c r="N103" s="74"/>
      <c r="O103" s="74"/>
      <c r="P103" s="74"/>
      <c r="Q103" s="81" t="s">
        <v>292</v>
      </c>
      <c r="R103" s="81" t="s">
        <v>300</v>
      </c>
      <c r="S103" s="81" t="s">
        <v>301</v>
      </c>
      <c r="T103" s="81" t="s">
        <v>32</v>
      </c>
      <c r="U103" s="66" t="s">
        <v>33</v>
      </c>
      <c r="V103" s="66" t="s">
        <v>34</v>
      </c>
      <c r="W103" s="66" t="s">
        <v>350</v>
      </c>
      <c r="X103" s="78" t="s">
        <v>215</v>
      </c>
      <c r="Y103" s="78" t="s">
        <v>216</v>
      </c>
      <c r="Z103" s="70"/>
      <c r="AA103" s="70"/>
    </row>
    <row r="104" spans="1:27" s="86" customFormat="1" ht="78" customHeight="1">
      <c r="A104" s="81">
        <v>31</v>
      </c>
      <c r="B104" s="63" t="s">
        <v>30</v>
      </c>
      <c r="C104" s="81" t="s">
        <v>39</v>
      </c>
      <c r="D104" s="81" t="s">
        <v>217</v>
      </c>
      <c r="E104" s="81" t="s">
        <v>218</v>
      </c>
      <c r="F104" s="81" t="s">
        <v>218</v>
      </c>
      <c r="G104" s="81" t="s">
        <v>219</v>
      </c>
      <c r="H104" s="81" t="s">
        <v>218</v>
      </c>
      <c r="I104" s="80" t="s">
        <v>119</v>
      </c>
      <c r="J104" s="81" t="s">
        <v>40</v>
      </c>
      <c r="K104" s="72">
        <v>1</v>
      </c>
      <c r="L104" s="74">
        <v>840000</v>
      </c>
      <c r="M104" s="67">
        <f t="shared" ref="M104" si="3">L104*K104</f>
        <v>840000</v>
      </c>
      <c r="N104" s="74"/>
      <c r="O104" s="74"/>
      <c r="P104" s="74"/>
      <c r="Q104" s="64" t="s">
        <v>144</v>
      </c>
      <c r="R104" s="81" t="s">
        <v>106</v>
      </c>
      <c r="S104" s="81" t="s">
        <v>299</v>
      </c>
      <c r="T104" s="66" t="s">
        <v>32</v>
      </c>
      <c r="U104" s="66" t="s">
        <v>33</v>
      </c>
      <c r="V104" s="66" t="s">
        <v>34</v>
      </c>
      <c r="W104" s="81">
        <v>0</v>
      </c>
      <c r="X104" s="81" t="s">
        <v>109</v>
      </c>
      <c r="Y104" s="81" t="s">
        <v>218</v>
      </c>
    </row>
    <row r="105" spans="1:27" s="86" customFormat="1" ht="153" customHeight="1">
      <c r="A105" s="81">
        <v>32</v>
      </c>
      <c r="B105" s="63" t="s">
        <v>30</v>
      </c>
      <c r="C105" s="81" t="s">
        <v>39</v>
      </c>
      <c r="D105" s="81" t="s">
        <v>220</v>
      </c>
      <c r="E105" s="81" t="s">
        <v>221</v>
      </c>
      <c r="F105" s="81" t="s">
        <v>221</v>
      </c>
      <c r="G105" s="81" t="s">
        <v>222</v>
      </c>
      <c r="H105" s="81" t="s">
        <v>223</v>
      </c>
      <c r="I105" s="80" t="s">
        <v>119</v>
      </c>
      <c r="J105" s="81" t="s">
        <v>40</v>
      </c>
      <c r="K105" s="72">
        <v>1</v>
      </c>
      <c r="L105" s="74">
        <v>1467885.71</v>
      </c>
      <c r="M105" s="67">
        <v>1467885.71</v>
      </c>
      <c r="N105" s="74"/>
      <c r="O105" s="74"/>
      <c r="P105" s="74"/>
      <c r="Q105" s="64" t="s">
        <v>144</v>
      </c>
      <c r="R105" s="81" t="s">
        <v>106</v>
      </c>
      <c r="S105" s="81" t="s">
        <v>299</v>
      </c>
      <c r="T105" s="66" t="s">
        <v>32</v>
      </c>
      <c r="U105" s="66" t="s">
        <v>33</v>
      </c>
      <c r="V105" s="66" t="s">
        <v>34</v>
      </c>
      <c r="W105" s="81">
        <v>0</v>
      </c>
      <c r="X105" s="81" t="s">
        <v>109</v>
      </c>
      <c r="Y105" s="81" t="s">
        <v>224</v>
      </c>
    </row>
    <row r="106" spans="1:27" s="86" customFormat="1" ht="148.5" customHeight="1">
      <c r="A106" s="81">
        <v>33</v>
      </c>
      <c r="B106" s="63" t="s">
        <v>30</v>
      </c>
      <c r="C106" s="81" t="s">
        <v>39</v>
      </c>
      <c r="D106" s="81" t="s">
        <v>220</v>
      </c>
      <c r="E106" s="81" t="s">
        <v>221</v>
      </c>
      <c r="F106" s="81" t="s">
        <v>221</v>
      </c>
      <c r="G106" s="81" t="s">
        <v>222</v>
      </c>
      <c r="H106" s="81" t="s">
        <v>223</v>
      </c>
      <c r="I106" s="80" t="s">
        <v>119</v>
      </c>
      <c r="J106" s="81" t="s">
        <v>40</v>
      </c>
      <c r="K106" s="72">
        <v>1</v>
      </c>
      <c r="L106" s="74">
        <v>2000000</v>
      </c>
      <c r="M106" s="67">
        <v>2000000</v>
      </c>
      <c r="N106" s="74"/>
      <c r="O106" s="74"/>
      <c r="P106" s="74"/>
      <c r="Q106" s="64" t="s">
        <v>144</v>
      </c>
      <c r="R106" s="81" t="s">
        <v>106</v>
      </c>
      <c r="S106" s="81" t="s">
        <v>299</v>
      </c>
      <c r="T106" s="66" t="s">
        <v>32</v>
      </c>
      <c r="U106" s="66" t="s">
        <v>33</v>
      </c>
      <c r="V106" s="66" t="s">
        <v>34</v>
      </c>
      <c r="W106" s="81">
        <v>0</v>
      </c>
      <c r="X106" s="81" t="s">
        <v>109</v>
      </c>
      <c r="Y106" s="81" t="s">
        <v>225</v>
      </c>
    </row>
    <row r="107" spans="1:27" s="86" customFormat="1" ht="147.75" customHeight="1">
      <c r="A107" s="81">
        <v>34</v>
      </c>
      <c r="B107" s="63" t="s">
        <v>30</v>
      </c>
      <c r="C107" s="81" t="s">
        <v>39</v>
      </c>
      <c r="D107" s="81" t="s">
        <v>220</v>
      </c>
      <c r="E107" s="81" t="s">
        <v>221</v>
      </c>
      <c r="F107" s="81" t="s">
        <v>221</v>
      </c>
      <c r="G107" s="81" t="s">
        <v>222</v>
      </c>
      <c r="H107" s="81" t="s">
        <v>223</v>
      </c>
      <c r="I107" s="80" t="s">
        <v>119</v>
      </c>
      <c r="J107" s="81" t="s">
        <v>40</v>
      </c>
      <c r="K107" s="72">
        <v>1</v>
      </c>
      <c r="L107" s="74">
        <v>1834821.43</v>
      </c>
      <c r="M107" s="67">
        <f>L107</f>
        <v>1834821.43</v>
      </c>
      <c r="N107" s="74"/>
      <c r="O107" s="74"/>
      <c r="P107" s="74"/>
      <c r="Q107" s="64" t="s">
        <v>144</v>
      </c>
      <c r="R107" s="81" t="s">
        <v>106</v>
      </c>
      <c r="S107" s="81" t="s">
        <v>299</v>
      </c>
      <c r="T107" s="66" t="s">
        <v>32</v>
      </c>
      <c r="U107" s="66" t="s">
        <v>33</v>
      </c>
      <c r="V107" s="66" t="s">
        <v>34</v>
      </c>
      <c r="W107" s="81">
        <v>0</v>
      </c>
      <c r="X107" s="81" t="s">
        <v>109</v>
      </c>
      <c r="Y107" s="81" t="s">
        <v>226</v>
      </c>
    </row>
    <row r="108" spans="1:27" s="86" customFormat="1" ht="129" customHeight="1">
      <c r="A108" s="81">
        <v>35</v>
      </c>
      <c r="B108" s="63" t="s">
        <v>30</v>
      </c>
      <c r="C108" s="81" t="s">
        <v>39</v>
      </c>
      <c r="D108" s="81" t="s">
        <v>220</v>
      </c>
      <c r="E108" s="81" t="s">
        <v>221</v>
      </c>
      <c r="F108" s="81" t="s">
        <v>221</v>
      </c>
      <c r="G108" s="81" t="s">
        <v>222</v>
      </c>
      <c r="H108" s="81" t="s">
        <v>223</v>
      </c>
      <c r="I108" s="80" t="s">
        <v>119</v>
      </c>
      <c r="J108" s="81" t="s">
        <v>40</v>
      </c>
      <c r="K108" s="72">
        <v>1</v>
      </c>
      <c r="L108" s="74">
        <v>750000</v>
      </c>
      <c r="M108" s="67">
        <v>750000</v>
      </c>
      <c r="N108" s="74"/>
      <c r="O108" s="74"/>
      <c r="P108" s="74"/>
      <c r="Q108" s="64" t="s">
        <v>144</v>
      </c>
      <c r="R108" s="81" t="s">
        <v>106</v>
      </c>
      <c r="S108" s="81" t="s">
        <v>299</v>
      </c>
      <c r="T108" s="66" t="s">
        <v>32</v>
      </c>
      <c r="U108" s="66" t="s">
        <v>33</v>
      </c>
      <c r="V108" s="66" t="s">
        <v>34</v>
      </c>
      <c r="W108" s="81">
        <v>0</v>
      </c>
      <c r="X108" s="81" t="s">
        <v>109</v>
      </c>
      <c r="Y108" s="81" t="s">
        <v>227</v>
      </c>
    </row>
    <row r="109" spans="1:27" s="86" customFormat="1" ht="143.25" customHeight="1">
      <c r="A109" s="81">
        <v>36</v>
      </c>
      <c r="B109" s="63" t="s">
        <v>30</v>
      </c>
      <c r="C109" s="81" t="s">
        <v>39</v>
      </c>
      <c r="D109" s="81" t="s">
        <v>220</v>
      </c>
      <c r="E109" s="81" t="s">
        <v>221</v>
      </c>
      <c r="F109" s="81" t="s">
        <v>221</v>
      </c>
      <c r="G109" s="81" t="s">
        <v>222</v>
      </c>
      <c r="H109" s="81" t="s">
        <v>223</v>
      </c>
      <c r="I109" s="80" t="s">
        <v>119</v>
      </c>
      <c r="J109" s="81" t="s">
        <v>40</v>
      </c>
      <c r="K109" s="72">
        <v>1</v>
      </c>
      <c r="L109" s="74">
        <v>0</v>
      </c>
      <c r="M109" s="67">
        <v>0</v>
      </c>
      <c r="N109" s="74"/>
      <c r="O109" s="67"/>
      <c r="P109" s="74"/>
      <c r="Q109" s="64" t="s">
        <v>144</v>
      </c>
      <c r="R109" s="81" t="s">
        <v>105</v>
      </c>
      <c r="S109" s="82" t="s">
        <v>302</v>
      </c>
      <c r="T109" s="56" t="s">
        <v>32</v>
      </c>
      <c r="U109" s="66" t="s">
        <v>33</v>
      </c>
      <c r="V109" s="66" t="s">
        <v>34</v>
      </c>
      <c r="W109" s="64">
        <v>0</v>
      </c>
      <c r="X109" s="81" t="s">
        <v>109</v>
      </c>
      <c r="Y109" s="81" t="s">
        <v>228</v>
      </c>
    </row>
    <row r="110" spans="1:27" s="86" customFormat="1" ht="139.5" customHeight="1">
      <c r="A110" s="81">
        <v>37</v>
      </c>
      <c r="B110" s="63" t="s">
        <v>30</v>
      </c>
      <c r="C110" s="81" t="s">
        <v>39</v>
      </c>
      <c r="D110" s="81" t="s">
        <v>220</v>
      </c>
      <c r="E110" s="81" t="s">
        <v>221</v>
      </c>
      <c r="F110" s="81" t="s">
        <v>221</v>
      </c>
      <c r="G110" s="81" t="s">
        <v>222</v>
      </c>
      <c r="H110" s="81" t="s">
        <v>223</v>
      </c>
      <c r="I110" s="80" t="s">
        <v>119</v>
      </c>
      <c r="J110" s="81" t="s">
        <v>40</v>
      </c>
      <c r="K110" s="72">
        <v>1</v>
      </c>
      <c r="L110" s="74">
        <v>741473.21</v>
      </c>
      <c r="M110" s="67">
        <v>741473.21</v>
      </c>
      <c r="N110" s="74"/>
      <c r="O110" s="67"/>
      <c r="P110" s="74"/>
      <c r="Q110" s="64" t="s">
        <v>144</v>
      </c>
      <c r="R110" s="81" t="s">
        <v>106</v>
      </c>
      <c r="S110" s="81" t="s">
        <v>299</v>
      </c>
      <c r="T110" s="56" t="s">
        <v>32</v>
      </c>
      <c r="U110" s="66" t="s">
        <v>33</v>
      </c>
      <c r="V110" s="66" t="s">
        <v>34</v>
      </c>
      <c r="W110" s="64">
        <v>0</v>
      </c>
      <c r="X110" s="81" t="s">
        <v>109</v>
      </c>
      <c r="Y110" s="81" t="s">
        <v>229</v>
      </c>
    </row>
    <row r="111" spans="1:27" s="86" customFormat="1" ht="122.25" customHeight="1">
      <c r="A111" s="81">
        <v>38</v>
      </c>
      <c r="B111" s="63" t="s">
        <v>30</v>
      </c>
      <c r="C111" s="81" t="s">
        <v>39</v>
      </c>
      <c r="D111" s="64" t="s">
        <v>232</v>
      </c>
      <c r="E111" s="81" t="s">
        <v>233</v>
      </c>
      <c r="F111" s="81" t="s">
        <v>234</v>
      </c>
      <c r="G111" s="81" t="s">
        <v>235</v>
      </c>
      <c r="H111" s="81" t="s">
        <v>236</v>
      </c>
      <c r="I111" s="80" t="s">
        <v>119</v>
      </c>
      <c r="J111" s="81" t="s">
        <v>40</v>
      </c>
      <c r="K111" s="72">
        <v>0</v>
      </c>
      <c r="L111" s="74">
        <v>0</v>
      </c>
      <c r="M111" s="74">
        <f>L111*K111</f>
        <v>0</v>
      </c>
      <c r="N111" s="87"/>
      <c r="O111" s="87"/>
      <c r="P111" s="87"/>
      <c r="Q111" s="64" t="s">
        <v>264</v>
      </c>
      <c r="R111" s="81" t="s">
        <v>106</v>
      </c>
      <c r="S111" s="81" t="s">
        <v>299</v>
      </c>
      <c r="T111" s="66" t="s">
        <v>32</v>
      </c>
      <c r="U111" s="66" t="s">
        <v>33</v>
      </c>
      <c r="V111" s="66" t="s">
        <v>34</v>
      </c>
      <c r="W111" s="66">
        <v>0</v>
      </c>
      <c r="X111" s="81" t="s">
        <v>109</v>
      </c>
      <c r="Y111" s="81" t="s">
        <v>237</v>
      </c>
    </row>
    <row r="112" spans="1:27" s="89" customFormat="1" ht="177" customHeight="1">
      <c r="A112" s="81">
        <v>39</v>
      </c>
      <c r="B112" s="63" t="s">
        <v>30</v>
      </c>
      <c r="C112" s="81" t="s">
        <v>39</v>
      </c>
      <c r="D112" s="81" t="s">
        <v>177</v>
      </c>
      <c r="E112" s="81" t="s">
        <v>178</v>
      </c>
      <c r="F112" s="81" t="s">
        <v>179</v>
      </c>
      <c r="G112" s="81" t="s">
        <v>382</v>
      </c>
      <c r="H112" s="81" t="s">
        <v>383</v>
      </c>
      <c r="I112" s="80" t="s">
        <v>119</v>
      </c>
      <c r="J112" s="81" t="s">
        <v>40</v>
      </c>
      <c r="K112" s="72">
        <v>1</v>
      </c>
      <c r="L112" s="74">
        <v>1639285.71</v>
      </c>
      <c r="M112" s="74">
        <v>1639285.71</v>
      </c>
      <c r="N112" s="88"/>
      <c r="O112" s="88"/>
      <c r="P112" s="88"/>
      <c r="Q112" s="81" t="s">
        <v>198</v>
      </c>
      <c r="R112" s="81" t="s">
        <v>106</v>
      </c>
      <c r="S112" s="81" t="s">
        <v>299</v>
      </c>
      <c r="T112" s="66" t="s">
        <v>32</v>
      </c>
      <c r="U112" s="66" t="s">
        <v>33</v>
      </c>
      <c r="V112" s="66" t="s">
        <v>34</v>
      </c>
      <c r="W112" s="66">
        <v>0</v>
      </c>
      <c r="X112" s="81" t="s">
        <v>109</v>
      </c>
      <c r="Y112" s="81" t="s">
        <v>238</v>
      </c>
    </row>
    <row r="113" spans="1:27" s="89" customFormat="1" ht="249.75" customHeight="1">
      <c r="A113" s="81">
        <v>40</v>
      </c>
      <c r="B113" s="63" t="s">
        <v>30</v>
      </c>
      <c r="C113" s="81" t="s">
        <v>39</v>
      </c>
      <c r="D113" s="81" t="s">
        <v>239</v>
      </c>
      <c r="E113" s="81" t="s">
        <v>240</v>
      </c>
      <c r="F113" s="81" t="s">
        <v>349</v>
      </c>
      <c r="G113" s="81" t="s">
        <v>241</v>
      </c>
      <c r="H113" s="81" t="s">
        <v>242</v>
      </c>
      <c r="I113" s="80" t="s">
        <v>143</v>
      </c>
      <c r="J113" s="81" t="s">
        <v>40</v>
      </c>
      <c r="K113" s="72">
        <v>1</v>
      </c>
      <c r="L113" s="74">
        <v>1471428.57</v>
      </c>
      <c r="M113" s="74">
        <f>L113*K113</f>
        <v>1471428.57</v>
      </c>
      <c r="N113" s="88"/>
      <c r="O113" s="88"/>
      <c r="P113" s="88"/>
      <c r="Q113" s="81" t="s">
        <v>265</v>
      </c>
      <c r="R113" s="81" t="s">
        <v>120</v>
      </c>
      <c r="S113" s="81" t="s">
        <v>121</v>
      </c>
      <c r="T113" s="66" t="s">
        <v>32</v>
      </c>
      <c r="U113" s="66" t="s">
        <v>33</v>
      </c>
      <c r="V113" s="66" t="s">
        <v>34</v>
      </c>
      <c r="W113" s="66">
        <v>0</v>
      </c>
      <c r="X113" s="81" t="s">
        <v>109</v>
      </c>
      <c r="Y113" s="81" t="s">
        <v>243</v>
      </c>
    </row>
    <row r="114" spans="1:27" s="86" customFormat="1" ht="155.25" customHeight="1">
      <c r="A114" s="81">
        <v>41</v>
      </c>
      <c r="B114" s="63" t="s">
        <v>30</v>
      </c>
      <c r="C114" s="81" t="s">
        <v>39</v>
      </c>
      <c r="D114" s="64" t="s">
        <v>244</v>
      </c>
      <c r="E114" s="81" t="s">
        <v>245</v>
      </c>
      <c r="F114" s="81" t="s">
        <v>246</v>
      </c>
      <c r="G114" s="81" t="s">
        <v>247</v>
      </c>
      <c r="H114" s="64" t="s">
        <v>248</v>
      </c>
      <c r="I114" s="80" t="s">
        <v>119</v>
      </c>
      <c r="J114" s="81" t="s">
        <v>40</v>
      </c>
      <c r="K114" s="72">
        <v>0</v>
      </c>
      <c r="L114" s="74">
        <v>0</v>
      </c>
      <c r="M114" s="74">
        <f t="shared" ref="M114:M116" si="4">L114*K114</f>
        <v>0</v>
      </c>
      <c r="N114" s="87"/>
      <c r="O114" s="87"/>
      <c r="P114" s="87"/>
      <c r="Q114" s="64" t="s">
        <v>198</v>
      </c>
      <c r="R114" s="81" t="s">
        <v>106</v>
      </c>
      <c r="S114" s="81" t="s">
        <v>299</v>
      </c>
      <c r="T114" s="66" t="s">
        <v>32</v>
      </c>
      <c r="U114" s="66" t="s">
        <v>33</v>
      </c>
      <c r="V114" s="66" t="s">
        <v>34</v>
      </c>
      <c r="W114" s="66">
        <v>0</v>
      </c>
      <c r="X114" s="81" t="s">
        <v>109</v>
      </c>
      <c r="Y114" s="81" t="s">
        <v>246</v>
      </c>
    </row>
    <row r="115" spans="1:27" s="86" customFormat="1" ht="189" customHeight="1">
      <c r="A115" s="81">
        <v>42</v>
      </c>
      <c r="B115" s="63" t="s">
        <v>30</v>
      </c>
      <c r="C115" s="81" t="s">
        <v>39</v>
      </c>
      <c r="D115" s="64" t="s">
        <v>177</v>
      </c>
      <c r="E115" s="81" t="s">
        <v>178</v>
      </c>
      <c r="F115" s="81" t="s">
        <v>249</v>
      </c>
      <c r="G115" s="81" t="s">
        <v>250</v>
      </c>
      <c r="H115" s="81" t="s">
        <v>251</v>
      </c>
      <c r="I115" s="80" t="s">
        <v>119</v>
      </c>
      <c r="J115" s="81" t="s">
        <v>40</v>
      </c>
      <c r="K115" s="72">
        <v>1</v>
      </c>
      <c r="L115" s="74">
        <f>816000/1.12</f>
        <v>728571.42857142852</v>
      </c>
      <c r="M115" s="74">
        <f t="shared" si="4"/>
        <v>728571.42857142852</v>
      </c>
      <c r="N115" s="87"/>
      <c r="O115" s="87"/>
      <c r="P115" s="87"/>
      <c r="Q115" s="81" t="s">
        <v>266</v>
      </c>
      <c r="R115" s="81" t="s">
        <v>120</v>
      </c>
      <c r="S115" s="81" t="s">
        <v>121</v>
      </c>
      <c r="T115" s="66" t="s">
        <v>32</v>
      </c>
      <c r="U115" s="66" t="s">
        <v>33</v>
      </c>
      <c r="V115" s="66" t="s">
        <v>34</v>
      </c>
      <c r="W115" s="66">
        <v>0</v>
      </c>
      <c r="X115" s="81" t="s">
        <v>109</v>
      </c>
      <c r="Y115" s="81" t="s">
        <v>249</v>
      </c>
    </row>
    <row r="116" spans="1:27" s="86" customFormat="1" ht="179.25" customHeight="1">
      <c r="A116" s="81">
        <v>43</v>
      </c>
      <c r="B116" s="63" t="s">
        <v>30</v>
      </c>
      <c r="C116" s="81" t="s">
        <v>39</v>
      </c>
      <c r="D116" s="90" t="s">
        <v>252</v>
      </c>
      <c r="E116" s="85" t="s">
        <v>253</v>
      </c>
      <c r="F116" s="85" t="s">
        <v>253</v>
      </c>
      <c r="G116" s="81" t="s">
        <v>254</v>
      </c>
      <c r="H116" s="81" t="s">
        <v>255</v>
      </c>
      <c r="I116" s="80" t="s">
        <v>119</v>
      </c>
      <c r="J116" s="81" t="s">
        <v>40</v>
      </c>
      <c r="K116" s="72">
        <v>1</v>
      </c>
      <c r="L116" s="74">
        <f>2540000/1.12</f>
        <v>2267857.1428571427</v>
      </c>
      <c r="M116" s="74">
        <f t="shared" si="4"/>
        <v>2267857.1428571427</v>
      </c>
      <c r="N116" s="87"/>
      <c r="O116" s="87"/>
      <c r="P116" s="87"/>
      <c r="Q116" s="81" t="s">
        <v>182</v>
      </c>
      <c r="R116" s="81" t="s">
        <v>120</v>
      </c>
      <c r="S116" s="81" t="s">
        <v>121</v>
      </c>
      <c r="T116" s="66" t="s">
        <v>32</v>
      </c>
      <c r="U116" s="66" t="s">
        <v>33</v>
      </c>
      <c r="V116" s="66" t="s">
        <v>34</v>
      </c>
      <c r="W116" s="66">
        <v>0</v>
      </c>
      <c r="X116" s="81" t="s">
        <v>109</v>
      </c>
      <c r="Y116" s="85" t="s">
        <v>253</v>
      </c>
    </row>
    <row r="117" spans="1:27" s="86" customFormat="1" ht="179.25" customHeight="1">
      <c r="A117" s="81">
        <v>44</v>
      </c>
      <c r="B117" s="63" t="s">
        <v>30</v>
      </c>
      <c r="C117" s="81" t="s">
        <v>39</v>
      </c>
      <c r="D117" s="90" t="s">
        <v>293</v>
      </c>
      <c r="E117" s="85" t="s">
        <v>294</v>
      </c>
      <c r="F117" s="85" t="s">
        <v>294</v>
      </c>
      <c r="G117" s="85" t="s">
        <v>305</v>
      </c>
      <c r="H117" s="81" t="s">
        <v>304</v>
      </c>
      <c r="I117" s="80" t="s">
        <v>143</v>
      </c>
      <c r="J117" s="81" t="s">
        <v>40</v>
      </c>
      <c r="K117" s="72">
        <v>1</v>
      </c>
      <c r="L117" s="74">
        <v>2000000</v>
      </c>
      <c r="M117" s="74">
        <f>L117</f>
        <v>2000000</v>
      </c>
      <c r="N117" s="87"/>
      <c r="O117" s="87"/>
      <c r="P117" s="87"/>
      <c r="Q117" s="81" t="s">
        <v>103</v>
      </c>
      <c r="R117" s="81" t="s">
        <v>120</v>
      </c>
      <c r="S117" s="81" t="s">
        <v>121</v>
      </c>
      <c r="T117" s="66" t="s">
        <v>32</v>
      </c>
      <c r="U117" s="66" t="s">
        <v>33</v>
      </c>
      <c r="V117" s="66" t="s">
        <v>34</v>
      </c>
      <c r="W117" s="66">
        <v>0</v>
      </c>
      <c r="X117" s="81" t="s">
        <v>297</v>
      </c>
      <c r="Y117" s="85" t="s">
        <v>298</v>
      </c>
    </row>
    <row r="118" spans="1:27" s="86" customFormat="1" ht="179.25" customHeight="1">
      <c r="A118" s="81">
        <v>45</v>
      </c>
      <c r="B118" s="63" t="s">
        <v>30</v>
      </c>
      <c r="C118" s="81" t="s">
        <v>39</v>
      </c>
      <c r="D118" s="90" t="s">
        <v>293</v>
      </c>
      <c r="E118" s="85" t="s">
        <v>294</v>
      </c>
      <c r="F118" s="85" t="s">
        <v>294</v>
      </c>
      <c r="G118" s="85" t="s">
        <v>308</v>
      </c>
      <c r="H118" s="81" t="s">
        <v>306</v>
      </c>
      <c r="I118" s="80" t="s">
        <v>143</v>
      </c>
      <c r="J118" s="81" t="s">
        <v>40</v>
      </c>
      <c r="K118" s="72">
        <v>1</v>
      </c>
      <c r="L118" s="74">
        <v>2000000</v>
      </c>
      <c r="M118" s="74">
        <f>L118</f>
        <v>2000000</v>
      </c>
      <c r="N118" s="87"/>
      <c r="O118" s="87"/>
      <c r="P118" s="87"/>
      <c r="Q118" s="81" t="s">
        <v>103</v>
      </c>
      <c r="R118" s="81" t="s">
        <v>120</v>
      </c>
      <c r="S118" s="81" t="s">
        <v>121</v>
      </c>
      <c r="T118" s="66" t="s">
        <v>32</v>
      </c>
      <c r="U118" s="66" t="s">
        <v>33</v>
      </c>
      <c r="V118" s="66" t="s">
        <v>34</v>
      </c>
      <c r="W118" s="66">
        <v>0</v>
      </c>
      <c r="X118" s="81" t="s">
        <v>297</v>
      </c>
      <c r="Y118" s="85" t="s">
        <v>298</v>
      </c>
    </row>
    <row r="119" spans="1:27" s="86" customFormat="1" ht="179.25" customHeight="1">
      <c r="A119" s="81">
        <v>46</v>
      </c>
      <c r="B119" s="63" t="s">
        <v>30</v>
      </c>
      <c r="C119" s="81" t="s">
        <v>39</v>
      </c>
      <c r="D119" s="90" t="s">
        <v>293</v>
      </c>
      <c r="E119" s="85" t="s">
        <v>294</v>
      </c>
      <c r="F119" s="85" t="s">
        <v>294</v>
      </c>
      <c r="G119" s="85" t="s">
        <v>309</v>
      </c>
      <c r="H119" s="81" t="s">
        <v>307</v>
      </c>
      <c r="I119" s="80" t="s">
        <v>143</v>
      </c>
      <c r="J119" s="81" t="s">
        <v>40</v>
      </c>
      <c r="K119" s="72">
        <v>1</v>
      </c>
      <c r="L119" s="74">
        <v>10000000</v>
      </c>
      <c r="M119" s="74">
        <f>L119</f>
        <v>10000000</v>
      </c>
      <c r="N119" s="87"/>
      <c r="O119" s="87"/>
      <c r="P119" s="87"/>
      <c r="Q119" s="81" t="s">
        <v>103</v>
      </c>
      <c r="R119" s="81" t="s">
        <v>120</v>
      </c>
      <c r="S119" s="81" t="s">
        <v>121</v>
      </c>
      <c r="T119" s="66" t="s">
        <v>32</v>
      </c>
      <c r="U119" s="66" t="s">
        <v>33</v>
      </c>
      <c r="V119" s="66" t="s">
        <v>34</v>
      </c>
      <c r="W119" s="66">
        <v>0</v>
      </c>
      <c r="X119" s="81" t="s">
        <v>297</v>
      </c>
      <c r="Y119" s="85" t="s">
        <v>298</v>
      </c>
    </row>
    <row r="120" spans="1:27" s="75" customFormat="1" ht="146.25" customHeight="1">
      <c r="A120" s="81">
        <v>47</v>
      </c>
      <c r="B120" s="63" t="s">
        <v>30</v>
      </c>
      <c r="C120" s="81" t="s">
        <v>39</v>
      </c>
      <c r="D120" s="81" t="s">
        <v>293</v>
      </c>
      <c r="E120" s="79" t="s">
        <v>294</v>
      </c>
      <c r="F120" s="81" t="s">
        <v>294</v>
      </c>
      <c r="G120" s="81" t="s">
        <v>295</v>
      </c>
      <c r="H120" s="81" t="s">
        <v>296</v>
      </c>
      <c r="I120" s="80" t="s">
        <v>143</v>
      </c>
      <c r="J120" s="81" t="s">
        <v>40</v>
      </c>
      <c r="K120" s="81">
        <v>1</v>
      </c>
      <c r="L120" s="74">
        <v>35000000</v>
      </c>
      <c r="M120" s="74">
        <v>35000000</v>
      </c>
      <c r="N120" s="74"/>
      <c r="O120" s="74"/>
      <c r="P120" s="74"/>
      <c r="Q120" s="81" t="s">
        <v>263</v>
      </c>
      <c r="R120" s="81" t="s">
        <v>120</v>
      </c>
      <c r="S120" s="81" t="s">
        <v>121</v>
      </c>
      <c r="T120" s="81" t="s">
        <v>32</v>
      </c>
      <c r="U120" s="66" t="s">
        <v>33</v>
      </c>
      <c r="V120" s="66" t="s">
        <v>34</v>
      </c>
      <c r="W120" s="66">
        <v>0</v>
      </c>
      <c r="X120" s="77" t="s">
        <v>303</v>
      </c>
      <c r="Y120" s="77" t="s">
        <v>298</v>
      </c>
    </row>
    <row r="121" spans="1:27" s="69" customFormat="1" ht="234.75" customHeight="1">
      <c r="A121" s="81">
        <v>48</v>
      </c>
      <c r="B121" s="63" t="s">
        <v>30</v>
      </c>
      <c r="C121" s="81" t="s">
        <v>39</v>
      </c>
      <c r="D121" s="64" t="s">
        <v>230</v>
      </c>
      <c r="E121" s="79" t="s">
        <v>231</v>
      </c>
      <c r="F121" s="81" t="s">
        <v>231</v>
      </c>
      <c r="G121" s="81" t="s">
        <v>310</v>
      </c>
      <c r="H121" s="81" t="s">
        <v>311</v>
      </c>
      <c r="I121" s="80" t="s">
        <v>119</v>
      </c>
      <c r="J121" s="81" t="s">
        <v>40</v>
      </c>
      <c r="K121" s="81">
        <v>1</v>
      </c>
      <c r="L121" s="74">
        <v>19285000</v>
      </c>
      <c r="M121" s="74">
        <v>19285000</v>
      </c>
      <c r="N121" s="74"/>
      <c r="O121" s="74"/>
      <c r="P121" s="74"/>
      <c r="Q121" s="81" t="s">
        <v>182</v>
      </c>
      <c r="R121" s="81" t="s">
        <v>312</v>
      </c>
      <c r="S121" s="81" t="s">
        <v>121</v>
      </c>
      <c r="T121" s="81" t="s">
        <v>32</v>
      </c>
      <c r="U121" s="66" t="s">
        <v>33</v>
      </c>
      <c r="V121" s="66" t="s">
        <v>34</v>
      </c>
      <c r="W121" s="66">
        <v>0</v>
      </c>
      <c r="X121" s="78" t="s">
        <v>303</v>
      </c>
      <c r="Y121" s="78" t="s">
        <v>231</v>
      </c>
      <c r="Z121" s="70"/>
      <c r="AA121" s="70"/>
    </row>
    <row r="122" spans="1:27" s="69" customFormat="1" ht="234.75" customHeight="1">
      <c r="A122" s="81">
        <v>49</v>
      </c>
      <c r="B122" s="63" t="s">
        <v>30</v>
      </c>
      <c r="C122" s="81" t="s">
        <v>39</v>
      </c>
      <c r="D122" s="64" t="s">
        <v>313</v>
      </c>
      <c r="E122" s="79" t="s">
        <v>314</v>
      </c>
      <c r="F122" s="81" t="s">
        <v>314</v>
      </c>
      <c r="G122" s="81" t="s">
        <v>315</v>
      </c>
      <c r="H122" s="81" t="s">
        <v>316</v>
      </c>
      <c r="I122" s="80" t="s">
        <v>117</v>
      </c>
      <c r="J122" s="81" t="s">
        <v>40</v>
      </c>
      <c r="K122" s="81">
        <v>1</v>
      </c>
      <c r="L122" s="74">
        <f>M122</f>
        <v>1446428.5714285714</v>
      </c>
      <c r="M122" s="74">
        <v>1446428.5714285714</v>
      </c>
      <c r="N122" s="74"/>
      <c r="O122" s="74"/>
      <c r="P122" s="74"/>
      <c r="Q122" s="81" t="s">
        <v>318</v>
      </c>
      <c r="R122" s="81" t="s">
        <v>317</v>
      </c>
      <c r="S122" s="81" t="s">
        <v>121</v>
      </c>
      <c r="T122" s="81" t="s">
        <v>32</v>
      </c>
      <c r="U122" s="66" t="s">
        <v>33</v>
      </c>
      <c r="V122" s="66" t="s">
        <v>34</v>
      </c>
      <c r="W122" s="66">
        <v>0</v>
      </c>
      <c r="X122" s="78" t="s">
        <v>108</v>
      </c>
      <c r="Y122" s="78" t="s">
        <v>314</v>
      </c>
      <c r="Z122" s="70"/>
      <c r="AA122" s="70"/>
    </row>
    <row r="123" spans="1:27" s="99" customFormat="1" ht="234.75" customHeight="1">
      <c r="A123" s="81">
        <v>50</v>
      </c>
      <c r="B123" s="63" t="s">
        <v>30</v>
      </c>
      <c r="C123" s="81" t="s">
        <v>39</v>
      </c>
      <c r="D123" s="64" t="s">
        <v>319</v>
      </c>
      <c r="E123" s="79" t="s">
        <v>320</v>
      </c>
      <c r="F123" s="81" t="s">
        <v>321</v>
      </c>
      <c r="G123" s="81" t="s">
        <v>322</v>
      </c>
      <c r="H123" s="81" t="s">
        <v>321</v>
      </c>
      <c r="I123" s="80" t="s">
        <v>117</v>
      </c>
      <c r="J123" s="81" t="s">
        <v>40</v>
      </c>
      <c r="K123" s="81">
        <v>1</v>
      </c>
      <c r="L123" s="74">
        <f>3683000/1.12</f>
        <v>3288392.8571428568</v>
      </c>
      <c r="M123" s="74">
        <f>L123</f>
        <v>3288392.8571428568</v>
      </c>
      <c r="N123" s="74"/>
      <c r="O123" s="74"/>
      <c r="P123" s="74"/>
      <c r="Q123" s="81" t="s">
        <v>318</v>
      </c>
      <c r="R123" s="81" t="s">
        <v>317</v>
      </c>
      <c r="S123" s="81" t="s">
        <v>121</v>
      </c>
      <c r="T123" s="81" t="s">
        <v>32</v>
      </c>
      <c r="U123" s="66" t="s">
        <v>33</v>
      </c>
      <c r="V123" s="66" t="s">
        <v>34</v>
      </c>
      <c r="W123" s="66">
        <v>0</v>
      </c>
      <c r="X123" s="78" t="s">
        <v>108</v>
      </c>
      <c r="Y123" s="78" t="s">
        <v>323</v>
      </c>
      <c r="Z123" s="98"/>
      <c r="AA123" s="98"/>
    </row>
    <row r="124" spans="1:27" s="99" customFormat="1" ht="234.75" customHeight="1">
      <c r="A124" s="81">
        <v>51</v>
      </c>
      <c r="B124" s="63" t="s">
        <v>30</v>
      </c>
      <c r="C124" s="81" t="s">
        <v>39</v>
      </c>
      <c r="D124" s="64" t="s">
        <v>319</v>
      </c>
      <c r="E124" s="79" t="s">
        <v>320</v>
      </c>
      <c r="F124" s="81" t="s">
        <v>321</v>
      </c>
      <c r="G124" s="81" t="s">
        <v>338</v>
      </c>
      <c r="H124" s="81" t="s">
        <v>339</v>
      </c>
      <c r="I124" s="80" t="s">
        <v>119</v>
      </c>
      <c r="J124" s="81" t="s">
        <v>40</v>
      </c>
      <c r="K124" s="81">
        <v>1</v>
      </c>
      <c r="L124" s="74">
        <v>1651785.71</v>
      </c>
      <c r="M124" s="74">
        <v>1651785.71</v>
      </c>
      <c r="N124" s="74"/>
      <c r="O124" s="74"/>
      <c r="P124" s="74"/>
      <c r="Q124" s="81" t="s">
        <v>324</v>
      </c>
      <c r="R124" s="81" t="s">
        <v>325</v>
      </c>
      <c r="S124" s="81" t="s">
        <v>326</v>
      </c>
      <c r="T124" s="81" t="s">
        <v>32</v>
      </c>
      <c r="U124" s="66" t="s">
        <v>33</v>
      </c>
      <c r="V124" s="66" t="s">
        <v>34</v>
      </c>
      <c r="W124" s="66">
        <v>0</v>
      </c>
      <c r="X124" s="78" t="s">
        <v>108</v>
      </c>
      <c r="Y124" s="78" t="s">
        <v>327</v>
      </c>
      <c r="Z124" s="98"/>
      <c r="AA124" s="98"/>
    </row>
    <row r="125" spans="1:27" s="101" customFormat="1" ht="234.75" customHeight="1">
      <c r="A125" s="81">
        <v>52</v>
      </c>
      <c r="B125" s="63" t="s">
        <v>30</v>
      </c>
      <c r="C125" s="81" t="s">
        <v>39</v>
      </c>
      <c r="D125" s="81" t="s">
        <v>319</v>
      </c>
      <c r="E125" s="79" t="s">
        <v>320</v>
      </c>
      <c r="F125" s="81" t="s">
        <v>321</v>
      </c>
      <c r="G125" s="81" t="s">
        <v>328</v>
      </c>
      <c r="H125" s="81" t="s">
        <v>329</v>
      </c>
      <c r="I125" s="80" t="s">
        <v>119</v>
      </c>
      <c r="J125" s="81" t="s">
        <v>40</v>
      </c>
      <c r="K125" s="81">
        <v>1</v>
      </c>
      <c r="L125" s="74">
        <f>990000/1.12</f>
        <v>883928.57142857136</v>
      </c>
      <c r="M125" s="74">
        <f>L125</f>
        <v>883928.57142857136</v>
      </c>
      <c r="N125" s="74"/>
      <c r="O125" s="74"/>
      <c r="P125" s="74"/>
      <c r="Q125" s="81" t="s">
        <v>169</v>
      </c>
      <c r="R125" s="81" t="s">
        <v>330</v>
      </c>
      <c r="S125" s="81" t="s">
        <v>331</v>
      </c>
      <c r="T125" s="81" t="s">
        <v>32</v>
      </c>
      <c r="U125" s="66" t="s">
        <v>33</v>
      </c>
      <c r="V125" s="66" t="s">
        <v>34</v>
      </c>
      <c r="W125" s="66">
        <v>0</v>
      </c>
      <c r="X125" s="78" t="s">
        <v>108</v>
      </c>
      <c r="Y125" s="77" t="s">
        <v>332</v>
      </c>
      <c r="Z125" s="100"/>
      <c r="AA125" s="100"/>
    </row>
    <row r="126" spans="1:27" s="101" customFormat="1" ht="234.75" customHeight="1">
      <c r="A126" s="81">
        <v>53</v>
      </c>
      <c r="B126" s="63" t="s">
        <v>30</v>
      </c>
      <c r="C126" s="81" t="s">
        <v>39</v>
      </c>
      <c r="D126" s="81" t="s">
        <v>55</v>
      </c>
      <c r="E126" s="81" t="s">
        <v>56</v>
      </c>
      <c r="F126" s="81" t="s">
        <v>56</v>
      </c>
      <c r="G126" s="81" t="s">
        <v>347</v>
      </c>
      <c r="H126" s="102" t="s">
        <v>346</v>
      </c>
      <c r="I126" s="80" t="s">
        <v>119</v>
      </c>
      <c r="J126" s="64" t="s">
        <v>40</v>
      </c>
      <c r="K126" s="64">
        <v>1</v>
      </c>
      <c r="L126" s="67">
        <v>2950000</v>
      </c>
      <c r="M126" s="67">
        <v>2950000</v>
      </c>
      <c r="N126" s="74"/>
      <c r="O126" s="74"/>
      <c r="P126" s="74"/>
      <c r="Q126" s="81" t="s">
        <v>264</v>
      </c>
      <c r="R126" s="81" t="s">
        <v>106</v>
      </c>
      <c r="S126" s="81" t="s">
        <v>299</v>
      </c>
      <c r="T126" s="81" t="s">
        <v>32</v>
      </c>
      <c r="U126" s="66" t="s">
        <v>33</v>
      </c>
      <c r="V126" s="66" t="s">
        <v>34</v>
      </c>
      <c r="W126" s="66" t="s">
        <v>350</v>
      </c>
      <c r="X126" s="78" t="s">
        <v>112</v>
      </c>
      <c r="Y126" s="77" t="s">
        <v>348</v>
      </c>
      <c r="Z126" s="100"/>
      <c r="AA126" s="100"/>
    </row>
    <row r="127" spans="1:27" s="101" customFormat="1" ht="234.75" customHeight="1">
      <c r="A127" s="81">
        <v>54</v>
      </c>
      <c r="B127" s="63" t="s">
        <v>30</v>
      </c>
      <c r="C127" s="81" t="s">
        <v>39</v>
      </c>
      <c r="D127" s="81" t="s">
        <v>360</v>
      </c>
      <c r="E127" s="81" t="s">
        <v>361</v>
      </c>
      <c r="F127" s="81" t="s">
        <v>361</v>
      </c>
      <c r="G127" s="81" t="s">
        <v>362</v>
      </c>
      <c r="H127" s="102" t="s">
        <v>363</v>
      </c>
      <c r="I127" s="80" t="s">
        <v>119</v>
      </c>
      <c r="J127" s="64" t="s">
        <v>40</v>
      </c>
      <c r="K127" s="64">
        <v>1</v>
      </c>
      <c r="L127" s="67">
        <v>1060400</v>
      </c>
      <c r="M127" s="67">
        <v>1060400</v>
      </c>
      <c r="N127" s="74"/>
      <c r="O127" s="74"/>
      <c r="P127" s="74"/>
      <c r="Q127" s="81" t="s">
        <v>263</v>
      </c>
      <c r="R127" s="81" t="s">
        <v>364</v>
      </c>
      <c r="S127" s="81" t="s">
        <v>365</v>
      </c>
      <c r="T127" s="81" t="s">
        <v>32</v>
      </c>
      <c r="U127" s="66" t="s">
        <v>33</v>
      </c>
      <c r="V127" s="66" t="s">
        <v>34</v>
      </c>
      <c r="W127" s="66" t="s">
        <v>372</v>
      </c>
      <c r="X127" s="78" t="s">
        <v>108</v>
      </c>
      <c r="Y127" s="77" t="s">
        <v>366</v>
      </c>
      <c r="Z127" s="100"/>
      <c r="AA127" s="100"/>
    </row>
    <row r="128" spans="1:27" s="101" customFormat="1" ht="234.75" customHeight="1">
      <c r="A128" s="81">
        <v>55</v>
      </c>
      <c r="B128" s="63" t="s">
        <v>30</v>
      </c>
      <c r="C128" s="81" t="s">
        <v>39</v>
      </c>
      <c r="D128" s="81" t="s">
        <v>384</v>
      </c>
      <c r="E128" s="81" t="s">
        <v>385</v>
      </c>
      <c r="F128" s="81" t="s">
        <v>385</v>
      </c>
      <c r="G128" s="81" t="s">
        <v>388</v>
      </c>
      <c r="H128" s="102" t="s">
        <v>389</v>
      </c>
      <c r="I128" s="80" t="s">
        <v>119</v>
      </c>
      <c r="J128" s="64" t="s">
        <v>40</v>
      </c>
      <c r="K128" s="64">
        <v>1</v>
      </c>
      <c r="L128" s="67">
        <v>900000</v>
      </c>
      <c r="M128" s="67">
        <v>900000</v>
      </c>
      <c r="N128" s="74"/>
      <c r="O128" s="74"/>
      <c r="P128" s="74"/>
      <c r="Q128" s="81" t="s">
        <v>292</v>
      </c>
      <c r="R128" s="81" t="s">
        <v>317</v>
      </c>
      <c r="S128" s="81" t="s">
        <v>370</v>
      </c>
      <c r="T128" s="81" t="s">
        <v>32</v>
      </c>
      <c r="U128" s="66" t="s">
        <v>546</v>
      </c>
      <c r="V128" s="66" t="s">
        <v>546</v>
      </c>
      <c r="W128" s="66" t="s">
        <v>100</v>
      </c>
      <c r="X128" s="78" t="s">
        <v>108</v>
      </c>
      <c r="Y128" s="77" t="s">
        <v>371</v>
      </c>
      <c r="Z128" s="100"/>
      <c r="AA128" s="100"/>
    </row>
    <row r="129" spans="1:27" s="101" customFormat="1" ht="234.75" customHeight="1">
      <c r="A129" s="81">
        <v>56</v>
      </c>
      <c r="B129" s="63" t="s">
        <v>30</v>
      </c>
      <c r="C129" s="81" t="s">
        <v>39</v>
      </c>
      <c r="D129" s="81" t="s">
        <v>384</v>
      </c>
      <c r="E129" s="81" t="s">
        <v>385</v>
      </c>
      <c r="F129" s="81" t="s">
        <v>385</v>
      </c>
      <c r="G129" s="81" t="s">
        <v>386</v>
      </c>
      <c r="H129" s="102" t="s">
        <v>387</v>
      </c>
      <c r="I129" s="80" t="s">
        <v>119</v>
      </c>
      <c r="J129" s="64" t="s">
        <v>40</v>
      </c>
      <c r="K129" s="64">
        <v>1</v>
      </c>
      <c r="L129" s="67">
        <v>2500000</v>
      </c>
      <c r="M129" s="67">
        <v>2500000</v>
      </c>
      <c r="N129" s="74"/>
      <c r="O129" s="74"/>
      <c r="P129" s="74"/>
      <c r="Q129" s="81" t="s">
        <v>263</v>
      </c>
      <c r="R129" s="81" t="s">
        <v>317</v>
      </c>
      <c r="S129" s="81" t="s">
        <v>370</v>
      </c>
      <c r="T129" s="81" t="s">
        <v>32</v>
      </c>
      <c r="U129" s="66" t="s">
        <v>33</v>
      </c>
      <c r="V129" s="66" t="s">
        <v>34</v>
      </c>
      <c r="W129" s="66" t="s">
        <v>372</v>
      </c>
      <c r="X129" s="78" t="s">
        <v>108</v>
      </c>
      <c r="Y129" s="77" t="s">
        <v>371</v>
      </c>
      <c r="Z129" s="100"/>
      <c r="AA129" s="100"/>
    </row>
    <row r="130" spans="1:27" s="101" customFormat="1" ht="234.75" customHeight="1">
      <c r="A130" s="81">
        <v>57</v>
      </c>
      <c r="B130" s="63" t="s">
        <v>30</v>
      </c>
      <c r="C130" s="81" t="s">
        <v>39</v>
      </c>
      <c r="D130" s="81" t="s">
        <v>367</v>
      </c>
      <c r="E130" s="81" t="s">
        <v>368</v>
      </c>
      <c r="F130" s="81" t="s">
        <v>369</v>
      </c>
      <c r="G130" s="81" t="s">
        <v>373</v>
      </c>
      <c r="H130" s="102" t="s">
        <v>374</v>
      </c>
      <c r="I130" s="80" t="s">
        <v>119</v>
      </c>
      <c r="J130" s="64" t="s">
        <v>40</v>
      </c>
      <c r="K130" s="64">
        <v>1</v>
      </c>
      <c r="L130" s="67">
        <v>320000</v>
      </c>
      <c r="M130" s="67">
        <v>320000</v>
      </c>
      <c r="N130" s="74"/>
      <c r="O130" s="74"/>
      <c r="P130" s="74"/>
      <c r="Q130" s="81" t="s">
        <v>318</v>
      </c>
      <c r="R130" s="81" t="s">
        <v>317</v>
      </c>
      <c r="S130" s="81" t="s">
        <v>370</v>
      </c>
      <c r="T130" s="81" t="s">
        <v>32</v>
      </c>
      <c r="U130" s="66" t="s">
        <v>375</v>
      </c>
      <c r="V130" s="66" t="s">
        <v>375</v>
      </c>
      <c r="W130" s="66" t="s">
        <v>372</v>
      </c>
      <c r="X130" s="78" t="s">
        <v>108</v>
      </c>
      <c r="Y130" s="77" t="s">
        <v>376</v>
      </c>
      <c r="Z130" s="100"/>
      <c r="AA130" s="100"/>
    </row>
    <row r="131" spans="1:27" s="101" customFormat="1" ht="234.75" customHeight="1">
      <c r="A131" s="81">
        <v>58</v>
      </c>
      <c r="B131" s="63" t="s">
        <v>30</v>
      </c>
      <c r="C131" s="81" t="s">
        <v>39</v>
      </c>
      <c r="D131" s="81" t="s">
        <v>367</v>
      </c>
      <c r="E131" s="81" t="s">
        <v>368</v>
      </c>
      <c r="F131" s="81" t="s">
        <v>369</v>
      </c>
      <c r="G131" s="81" t="s">
        <v>373</v>
      </c>
      <c r="H131" s="102" t="s">
        <v>374</v>
      </c>
      <c r="I131" s="80" t="s">
        <v>119</v>
      </c>
      <c r="J131" s="64" t="s">
        <v>40</v>
      </c>
      <c r="K131" s="64">
        <v>1</v>
      </c>
      <c r="L131" s="67">
        <v>320000</v>
      </c>
      <c r="M131" s="67">
        <v>320000</v>
      </c>
      <c r="N131" s="74"/>
      <c r="O131" s="74"/>
      <c r="P131" s="74"/>
      <c r="Q131" s="81" t="s">
        <v>263</v>
      </c>
      <c r="R131" s="81" t="s">
        <v>317</v>
      </c>
      <c r="S131" s="81" t="s">
        <v>370</v>
      </c>
      <c r="T131" s="81" t="s">
        <v>32</v>
      </c>
      <c r="U131" s="66" t="s">
        <v>375</v>
      </c>
      <c r="V131" s="66" t="s">
        <v>375</v>
      </c>
      <c r="W131" s="66" t="s">
        <v>372</v>
      </c>
      <c r="X131" s="78" t="s">
        <v>108</v>
      </c>
      <c r="Y131" s="77" t="s">
        <v>371</v>
      </c>
      <c r="Z131" s="100"/>
      <c r="AA131" s="100"/>
    </row>
    <row r="132" spans="1:27" s="101" customFormat="1" ht="234.75" customHeight="1">
      <c r="A132" s="81">
        <v>59</v>
      </c>
      <c r="B132" s="63" t="s">
        <v>30</v>
      </c>
      <c r="C132" s="81" t="s">
        <v>39</v>
      </c>
      <c r="D132" s="81" t="s">
        <v>367</v>
      </c>
      <c r="E132" s="81" t="s">
        <v>368</v>
      </c>
      <c r="F132" s="81" t="s">
        <v>369</v>
      </c>
      <c r="G132" s="81" t="s">
        <v>377</v>
      </c>
      <c r="H132" s="102" t="s">
        <v>378</v>
      </c>
      <c r="I132" s="80" t="s">
        <v>119</v>
      </c>
      <c r="J132" s="64" t="s">
        <v>40</v>
      </c>
      <c r="K132" s="64">
        <v>1</v>
      </c>
      <c r="L132" s="67">
        <v>750000</v>
      </c>
      <c r="M132" s="67">
        <v>750000</v>
      </c>
      <c r="N132" s="74"/>
      <c r="O132" s="74"/>
      <c r="P132" s="74"/>
      <c r="Q132" s="81" t="s">
        <v>263</v>
      </c>
      <c r="R132" s="81" t="s">
        <v>317</v>
      </c>
      <c r="S132" s="81" t="s">
        <v>370</v>
      </c>
      <c r="T132" s="81" t="s">
        <v>32</v>
      </c>
      <c r="U132" s="66" t="s">
        <v>375</v>
      </c>
      <c r="V132" s="66" t="s">
        <v>375</v>
      </c>
      <c r="W132" s="66" t="s">
        <v>372</v>
      </c>
      <c r="X132" s="78" t="s">
        <v>108</v>
      </c>
      <c r="Y132" s="77" t="s">
        <v>371</v>
      </c>
      <c r="Z132" s="100"/>
      <c r="AA132" s="100"/>
    </row>
    <row r="133" spans="1:27" s="101" customFormat="1" ht="234.75" customHeight="1">
      <c r="A133" s="81">
        <v>60</v>
      </c>
      <c r="B133" s="63" t="s">
        <v>30</v>
      </c>
      <c r="C133" s="81" t="s">
        <v>39</v>
      </c>
      <c r="D133" s="81" t="s">
        <v>384</v>
      </c>
      <c r="E133" s="81" t="s">
        <v>385</v>
      </c>
      <c r="F133" s="81" t="s">
        <v>385</v>
      </c>
      <c r="G133" s="81" t="s">
        <v>379</v>
      </c>
      <c r="H133" s="102" t="s">
        <v>390</v>
      </c>
      <c r="I133" s="80" t="s">
        <v>119</v>
      </c>
      <c r="J133" s="64" t="s">
        <v>40</v>
      </c>
      <c r="K133" s="64">
        <v>1</v>
      </c>
      <c r="L133" s="67">
        <v>4080000</v>
      </c>
      <c r="M133" s="67">
        <v>4080000</v>
      </c>
      <c r="N133" s="74"/>
      <c r="O133" s="74"/>
      <c r="P133" s="74"/>
      <c r="Q133" s="81" t="s">
        <v>263</v>
      </c>
      <c r="R133" s="81" t="s">
        <v>317</v>
      </c>
      <c r="S133" s="81" t="s">
        <v>370</v>
      </c>
      <c r="T133" s="81" t="s">
        <v>32</v>
      </c>
      <c r="U133" s="66" t="s">
        <v>375</v>
      </c>
      <c r="V133" s="66" t="s">
        <v>375</v>
      </c>
      <c r="W133" s="66" t="s">
        <v>372</v>
      </c>
      <c r="X133" s="78" t="s">
        <v>108</v>
      </c>
      <c r="Y133" s="77" t="s">
        <v>371</v>
      </c>
      <c r="Z133" s="100"/>
      <c r="AA133" s="100"/>
    </row>
    <row r="134" spans="1:27" s="101" customFormat="1" ht="234.75" customHeight="1">
      <c r="A134" s="81">
        <v>61</v>
      </c>
      <c r="B134" s="63" t="s">
        <v>30</v>
      </c>
      <c r="C134" s="81" t="s">
        <v>39</v>
      </c>
      <c r="D134" s="81" t="s">
        <v>384</v>
      </c>
      <c r="E134" s="81" t="s">
        <v>385</v>
      </c>
      <c r="F134" s="81" t="s">
        <v>385</v>
      </c>
      <c r="G134" s="81" t="s">
        <v>547</v>
      </c>
      <c r="H134" s="102" t="s">
        <v>548</v>
      </c>
      <c r="I134" s="80" t="s">
        <v>119</v>
      </c>
      <c r="J134" s="64" t="s">
        <v>40</v>
      </c>
      <c r="K134" s="64">
        <v>1</v>
      </c>
      <c r="L134" s="67">
        <v>380000</v>
      </c>
      <c r="M134" s="67">
        <v>380000</v>
      </c>
      <c r="N134" s="74"/>
      <c r="O134" s="74"/>
      <c r="P134" s="74"/>
      <c r="Q134" s="81" t="s">
        <v>265</v>
      </c>
      <c r="R134" s="81" t="s">
        <v>317</v>
      </c>
      <c r="S134" s="81" t="s">
        <v>370</v>
      </c>
      <c r="T134" s="81" t="s">
        <v>32</v>
      </c>
      <c r="U134" s="66" t="s">
        <v>549</v>
      </c>
      <c r="V134" s="66" t="s">
        <v>549</v>
      </c>
      <c r="W134" s="66" t="s">
        <v>100</v>
      </c>
      <c r="X134" s="78" t="s">
        <v>108</v>
      </c>
      <c r="Y134" s="77" t="s">
        <v>371</v>
      </c>
      <c r="Z134" s="100"/>
      <c r="AA134" s="100"/>
    </row>
    <row r="135" spans="1:27" s="101" customFormat="1" ht="234.75" customHeight="1">
      <c r="A135" s="81">
        <v>62</v>
      </c>
      <c r="B135" s="63" t="s">
        <v>30</v>
      </c>
      <c r="C135" s="81" t="s">
        <v>39</v>
      </c>
      <c r="D135" s="81" t="s">
        <v>384</v>
      </c>
      <c r="E135" s="81" t="s">
        <v>385</v>
      </c>
      <c r="F135" s="81" t="s">
        <v>385</v>
      </c>
      <c r="G135" s="81" t="s">
        <v>550</v>
      </c>
      <c r="H135" s="102" t="s">
        <v>551</v>
      </c>
      <c r="I135" s="80" t="s">
        <v>119</v>
      </c>
      <c r="J135" s="64" t="s">
        <v>40</v>
      </c>
      <c r="K135" s="64">
        <v>0</v>
      </c>
      <c r="L135" s="67">
        <v>0</v>
      </c>
      <c r="M135" s="67">
        <v>0</v>
      </c>
      <c r="N135" s="74"/>
      <c r="O135" s="74"/>
      <c r="P135" s="74"/>
      <c r="Q135" s="81" t="s">
        <v>198</v>
      </c>
      <c r="R135" s="81" t="s">
        <v>317</v>
      </c>
      <c r="S135" s="81" t="s">
        <v>370</v>
      </c>
      <c r="T135" s="81" t="s">
        <v>32</v>
      </c>
      <c r="U135" s="66" t="s">
        <v>546</v>
      </c>
      <c r="V135" s="66" t="s">
        <v>546</v>
      </c>
      <c r="W135" s="66" t="s">
        <v>100</v>
      </c>
      <c r="X135" s="78" t="s">
        <v>108</v>
      </c>
      <c r="Y135" s="77" t="s">
        <v>371</v>
      </c>
      <c r="Z135" s="100"/>
      <c r="AA135" s="100"/>
    </row>
    <row r="136" spans="1:27" s="101" customFormat="1" ht="163.5" customHeight="1">
      <c r="A136" s="81">
        <v>63</v>
      </c>
      <c r="B136" s="63" t="s">
        <v>30</v>
      </c>
      <c r="C136" s="81" t="s">
        <v>39</v>
      </c>
      <c r="D136" s="81" t="s">
        <v>244</v>
      </c>
      <c r="E136" s="81" t="s">
        <v>245</v>
      </c>
      <c r="F136" s="81" t="s">
        <v>245</v>
      </c>
      <c r="G136" s="81" t="s">
        <v>552</v>
      </c>
      <c r="H136" s="102" t="s">
        <v>553</v>
      </c>
      <c r="I136" s="80" t="s">
        <v>117</v>
      </c>
      <c r="J136" s="64" t="s">
        <v>40</v>
      </c>
      <c r="K136" s="64">
        <v>1</v>
      </c>
      <c r="L136" s="67">
        <v>800000</v>
      </c>
      <c r="M136" s="67">
        <v>800000</v>
      </c>
      <c r="N136" s="74"/>
      <c r="O136" s="74"/>
      <c r="P136" s="74"/>
      <c r="Q136" s="81" t="s">
        <v>198</v>
      </c>
      <c r="R136" s="81" t="s">
        <v>106</v>
      </c>
      <c r="S136" s="81" t="s">
        <v>299</v>
      </c>
      <c r="T136" s="81" t="s">
        <v>32</v>
      </c>
      <c r="U136" s="66" t="s">
        <v>33</v>
      </c>
      <c r="V136" s="66" t="s">
        <v>34</v>
      </c>
      <c r="W136" s="66">
        <v>0</v>
      </c>
      <c r="X136" s="78" t="s">
        <v>109</v>
      </c>
      <c r="Y136" s="77" t="s">
        <v>553</v>
      </c>
      <c r="Z136" s="100"/>
      <c r="AA136" s="100"/>
    </row>
    <row r="137" spans="1:27" s="101" customFormat="1" ht="163.5" customHeight="1">
      <c r="A137" s="81">
        <v>64</v>
      </c>
      <c r="B137" s="63" t="s">
        <v>30</v>
      </c>
      <c r="C137" s="81" t="s">
        <v>39</v>
      </c>
      <c r="D137" s="81" t="s">
        <v>244</v>
      </c>
      <c r="E137" s="81" t="s">
        <v>245</v>
      </c>
      <c r="F137" s="81" t="s">
        <v>245</v>
      </c>
      <c r="G137" s="81" t="s">
        <v>554</v>
      </c>
      <c r="H137" s="102" t="s">
        <v>555</v>
      </c>
      <c r="I137" s="80" t="s">
        <v>117</v>
      </c>
      <c r="J137" s="64" t="s">
        <v>40</v>
      </c>
      <c r="K137" s="64">
        <v>1</v>
      </c>
      <c r="L137" s="67">
        <v>1071428.57</v>
      </c>
      <c r="M137" s="67">
        <v>1071428.57</v>
      </c>
      <c r="N137" s="74"/>
      <c r="O137" s="74"/>
      <c r="P137" s="74"/>
      <c r="Q137" s="81" t="s">
        <v>198</v>
      </c>
      <c r="R137" s="81" t="s">
        <v>106</v>
      </c>
      <c r="S137" s="81" t="s">
        <v>299</v>
      </c>
      <c r="T137" s="81" t="s">
        <v>32</v>
      </c>
      <c r="U137" s="66" t="s">
        <v>33</v>
      </c>
      <c r="V137" s="66" t="s">
        <v>34</v>
      </c>
      <c r="W137" s="66">
        <v>0</v>
      </c>
      <c r="X137" s="78" t="s">
        <v>109</v>
      </c>
      <c r="Y137" s="77" t="s">
        <v>555</v>
      </c>
      <c r="Z137" s="100"/>
      <c r="AA137" s="100"/>
    </row>
    <row r="138" spans="1:27" s="101" customFormat="1" ht="163.5" customHeight="1">
      <c r="A138" s="81">
        <v>65</v>
      </c>
      <c r="B138" s="63" t="s">
        <v>30</v>
      </c>
      <c r="C138" s="81" t="s">
        <v>39</v>
      </c>
      <c r="D138" s="81" t="s">
        <v>244</v>
      </c>
      <c r="E138" s="81" t="s">
        <v>245</v>
      </c>
      <c r="F138" s="81" t="s">
        <v>245</v>
      </c>
      <c r="G138" s="81" t="s">
        <v>556</v>
      </c>
      <c r="H138" s="102" t="s">
        <v>557</v>
      </c>
      <c r="I138" s="80" t="s">
        <v>117</v>
      </c>
      <c r="J138" s="64" t="s">
        <v>40</v>
      </c>
      <c r="K138" s="64">
        <v>1</v>
      </c>
      <c r="L138" s="67">
        <v>450000</v>
      </c>
      <c r="M138" s="67">
        <v>450000</v>
      </c>
      <c r="N138" s="74"/>
      <c r="O138" s="74"/>
      <c r="P138" s="74"/>
      <c r="Q138" s="81" t="s">
        <v>198</v>
      </c>
      <c r="R138" s="81" t="s">
        <v>106</v>
      </c>
      <c r="S138" s="81" t="s">
        <v>299</v>
      </c>
      <c r="T138" s="81" t="s">
        <v>32</v>
      </c>
      <c r="U138" s="66" t="s">
        <v>33</v>
      </c>
      <c r="V138" s="66" t="s">
        <v>34</v>
      </c>
      <c r="W138" s="66">
        <v>0</v>
      </c>
      <c r="X138" s="78" t="s">
        <v>109</v>
      </c>
      <c r="Y138" s="77" t="s">
        <v>557</v>
      </c>
      <c r="Z138" s="100"/>
      <c r="AA138" s="100"/>
    </row>
    <row r="139" spans="1:27">
      <c r="D139" s="68"/>
    </row>
    <row r="140" spans="1:27">
      <c r="D140" s="68"/>
    </row>
    <row r="141" spans="1:27">
      <c r="D141" s="68"/>
    </row>
    <row r="142" spans="1:27">
      <c r="D142" s="68"/>
    </row>
    <row r="143" spans="1:27">
      <c r="D143" s="68"/>
    </row>
    <row r="144" spans="1:27">
      <c r="D144" s="68"/>
    </row>
    <row r="146" spans="4:4">
      <c r="D146" s="68"/>
    </row>
    <row r="147" spans="4:4">
      <c r="D147" s="68"/>
    </row>
    <row r="148" spans="4:4">
      <c r="D148" s="68"/>
    </row>
    <row r="149" spans="4:4">
      <c r="D149" s="68"/>
    </row>
    <row r="150" spans="4:4">
      <c r="D150" s="68"/>
    </row>
    <row r="151" spans="4:4">
      <c r="D151" s="68"/>
    </row>
    <row r="152" spans="4:4">
      <c r="D152" s="68"/>
    </row>
    <row r="153" spans="4:4">
      <c r="D153" s="68"/>
    </row>
    <row r="154" spans="4:4">
      <c r="D154" s="68"/>
    </row>
    <row r="155" spans="4:4">
      <c r="D155" s="68"/>
    </row>
    <row r="156" spans="4:4">
      <c r="D156" s="68"/>
    </row>
    <row r="157" spans="4:4">
      <c r="D157" s="68"/>
    </row>
    <row r="158" spans="4:4">
      <c r="D158" s="68"/>
    </row>
    <row r="159" spans="4:4">
      <c r="D159" s="68"/>
    </row>
    <row r="160" spans="4:4">
      <c r="D160" s="68"/>
    </row>
    <row r="161" spans="4:4">
      <c r="D161" s="68"/>
    </row>
    <row r="162" spans="4:4">
      <c r="D162" s="68"/>
    </row>
    <row r="163" spans="4:4">
      <c r="D163" s="68"/>
    </row>
    <row r="164" spans="4:4">
      <c r="D164" s="68"/>
    </row>
    <row r="165" spans="4:4">
      <c r="D165" s="68"/>
    </row>
    <row r="166" spans="4:4">
      <c r="D166" s="68"/>
    </row>
    <row r="167" spans="4:4">
      <c r="D167" s="68"/>
    </row>
    <row r="168" spans="4:4">
      <c r="D168" s="68"/>
    </row>
    <row r="169" spans="4:4">
      <c r="D169" s="68"/>
    </row>
    <row r="170" spans="4:4">
      <c r="D170" s="68"/>
    </row>
    <row r="171" spans="4:4">
      <c r="D171" s="68"/>
    </row>
    <row r="172" spans="4:4">
      <c r="D172" s="68"/>
    </row>
    <row r="173" spans="4:4">
      <c r="D173" s="68"/>
    </row>
    <row r="174" spans="4:4">
      <c r="D174" s="68"/>
    </row>
    <row r="175" spans="4:4">
      <c r="D175" s="68"/>
    </row>
    <row r="176" spans="4:4">
      <c r="D176" s="68"/>
    </row>
    <row r="177" spans="4:4">
      <c r="D177" s="68"/>
    </row>
    <row r="178" spans="4:4">
      <c r="D178" s="68"/>
    </row>
    <row r="179" spans="4:4">
      <c r="D179" s="68"/>
    </row>
    <row r="180" spans="4:4">
      <c r="D180" s="68"/>
    </row>
    <row r="181" spans="4:4">
      <c r="D181" s="68"/>
    </row>
    <row r="182" spans="4:4">
      <c r="D182" s="68"/>
    </row>
    <row r="183" spans="4:4">
      <c r="D183" s="68"/>
    </row>
    <row r="184" spans="4:4">
      <c r="D184" s="68"/>
    </row>
    <row r="185" spans="4:4">
      <c r="D185" s="68"/>
    </row>
    <row r="186" spans="4:4">
      <c r="D186" s="68"/>
    </row>
    <row r="187" spans="4:4">
      <c r="D187" s="68"/>
    </row>
    <row r="188" spans="4:4">
      <c r="D188" s="68"/>
    </row>
    <row r="189" spans="4:4">
      <c r="D189" s="68"/>
    </row>
    <row r="190" spans="4:4">
      <c r="D190" s="68"/>
    </row>
    <row r="191" spans="4:4">
      <c r="D191" s="68"/>
    </row>
    <row r="192" spans="4:4">
      <c r="D192" s="68"/>
    </row>
    <row r="193" spans="4:4">
      <c r="D193" s="68"/>
    </row>
    <row r="194" spans="4:4">
      <c r="D194" s="68"/>
    </row>
    <row r="195" spans="4:4">
      <c r="D195" s="68"/>
    </row>
    <row r="196" spans="4:4">
      <c r="D196" s="68"/>
    </row>
    <row r="197" spans="4:4">
      <c r="D197" s="68"/>
    </row>
    <row r="198" spans="4:4">
      <c r="D198" s="68"/>
    </row>
    <row r="199" spans="4:4">
      <c r="D199" s="68"/>
    </row>
    <row r="200" spans="4:4">
      <c r="D200" s="68"/>
    </row>
    <row r="201" spans="4:4">
      <c r="D201" s="68"/>
    </row>
    <row r="202" spans="4:4">
      <c r="D202" s="68"/>
    </row>
    <row r="203" spans="4:4">
      <c r="D203" s="68"/>
    </row>
    <row r="204" spans="4:4">
      <c r="D204" s="68"/>
    </row>
    <row r="205" spans="4:4">
      <c r="D205" s="68"/>
    </row>
    <row r="206" spans="4:4">
      <c r="D206" s="68"/>
    </row>
    <row r="207" spans="4:4">
      <c r="D207" s="68"/>
    </row>
    <row r="208" spans="4:4">
      <c r="D208" s="68"/>
    </row>
    <row r="209" spans="4:4">
      <c r="D209" s="68"/>
    </row>
    <row r="210" spans="4:4">
      <c r="D210" s="68"/>
    </row>
    <row r="211" spans="4:4">
      <c r="D211" s="68"/>
    </row>
    <row r="212" spans="4:4">
      <c r="D212" s="68"/>
    </row>
    <row r="213" spans="4:4">
      <c r="D213" s="68"/>
    </row>
    <row r="214" spans="4:4">
      <c r="D214" s="68"/>
    </row>
    <row r="215" spans="4:4">
      <c r="D215" s="68"/>
    </row>
    <row r="216" spans="4:4">
      <c r="D216" s="68"/>
    </row>
    <row r="217" spans="4:4">
      <c r="D217" s="68"/>
    </row>
    <row r="218" spans="4:4">
      <c r="D218" s="68"/>
    </row>
    <row r="219" spans="4:4">
      <c r="D219" s="68"/>
    </row>
    <row r="220" spans="4:4">
      <c r="D220" s="68"/>
    </row>
    <row r="221" spans="4:4">
      <c r="D221" s="68"/>
    </row>
    <row r="222" spans="4:4">
      <c r="D222" s="68"/>
    </row>
    <row r="223" spans="4:4">
      <c r="D223" s="68"/>
    </row>
    <row r="224" spans="4:4">
      <c r="D224" s="68"/>
    </row>
    <row r="225" spans="4:4">
      <c r="D225" s="68"/>
    </row>
    <row r="226" spans="4:4">
      <c r="D226" s="68"/>
    </row>
    <row r="227" spans="4:4">
      <c r="D227" s="68"/>
    </row>
    <row r="228" spans="4:4">
      <c r="D228" s="68"/>
    </row>
    <row r="229" spans="4:4">
      <c r="D229" s="68"/>
    </row>
    <row r="230" spans="4:4">
      <c r="D230" s="68"/>
    </row>
    <row r="231" spans="4:4">
      <c r="D231" s="68"/>
    </row>
    <row r="232" spans="4:4">
      <c r="D232" s="68"/>
    </row>
    <row r="233" spans="4:4">
      <c r="D233" s="68"/>
    </row>
    <row r="234" spans="4:4">
      <c r="D234" s="68"/>
    </row>
    <row r="235" spans="4:4">
      <c r="D235" s="68"/>
    </row>
    <row r="236" spans="4:4">
      <c r="D236" s="68"/>
    </row>
    <row r="237" spans="4:4">
      <c r="D237" s="68"/>
    </row>
    <row r="238" spans="4:4">
      <c r="D238" s="68"/>
    </row>
    <row r="239" spans="4:4">
      <c r="D239" s="68"/>
    </row>
    <row r="240" spans="4:4">
      <c r="D240" s="68"/>
    </row>
    <row r="241" spans="4:4">
      <c r="D241" s="68"/>
    </row>
    <row r="242" spans="4:4">
      <c r="D242" s="68"/>
    </row>
    <row r="243" spans="4:4">
      <c r="D243" s="68"/>
    </row>
    <row r="244" spans="4:4">
      <c r="D244" s="68"/>
    </row>
    <row r="245" spans="4:4">
      <c r="D245" s="68"/>
    </row>
    <row r="246" spans="4:4">
      <c r="D246" s="68"/>
    </row>
    <row r="247" spans="4:4">
      <c r="D247" s="68"/>
    </row>
    <row r="248" spans="4:4">
      <c r="D248" s="68"/>
    </row>
    <row r="249" spans="4:4">
      <c r="D249" s="68"/>
    </row>
    <row r="250" spans="4:4">
      <c r="D250" s="68"/>
    </row>
    <row r="251" spans="4:4">
      <c r="D251" s="68"/>
    </row>
    <row r="252" spans="4:4">
      <c r="D252" s="68"/>
    </row>
    <row r="253" spans="4:4">
      <c r="D253" s="68"/>
    </row>
    <row r="254" spans="4:4">
      <c r="D254" s="68"/>
    </row>
    <row r="255" spans="4:4">
      <c r="D255" s="68"/>
    </row>
    <row r="256" spans="4:4">
      <c r="D256" s="68"/>
    </row>
    <row r="257" spans="4:4">
      <c r="D257" s="68"/>
    </row>
    <row r="258" spans="4:4">
      <c r="D258" s="68"/>
    </row>
    <row r="259" spans="4:4">
      <c r="D259" s="68"/>
    </row>
    <row r="260" spans="4:4">
      <c r="D260" s="68"/>
    </row>
    <row r="261" spans="4:4">
      <c r="D261" s="68"/>
    </row>
    <row r="262" spans="4:4">
      <c r="D262" s="68"/>
    </row>
    <row r="263" spans="4:4">
      <c r="D263" s="68"/>
    </row>
    <row r="264" spans="4:4">
      <c r="D264" s="68"/>
    </row>
    <row r="265" spans="4:4">
      <c r="D265" s="68"/>
    </row>
    <row r="266" spans="4:4">
      <c r="D266" s="68"/>
    </row>
    <row r="267" spans="4:4">
      <c r="D267" s="68"/>
    </row>
    <row r="268" spans="4:4">
      <c r="D268" s="68"/>
    </row>
    <row r="269" spans="4:4">
      <c r="D269" s="68"/>
    </row>
    <row r="270" spans="4:4">
      <c r="D270" s="68"/>
    </row>
    <row r="271" spans="4:4">
      <c r="D271" s="68"/>
    </row>
    <row r="272" spans="4:4">
      <c r="D272" s="68"/>
    </row>
    <row r="273" spans="4:4">
      <c r="D273" s="68"/>
    </row>
    <row r="274" spans="4:4">
      <c r="D274" s="68"/>
    </row>
    <row r="275" spans="4:4">
      <c r="D275" s="68"/>
    </row>
    <row r="276" spans="4:4">
      <c r="D276" s="68"/>
    </row>
    <row r="277" spans="4:4">
      <c r="D277" s="68"/>
    </row>
    <row r="278" spans="4:4">
      <c r="D278" s="68"/>
    </row>
    <row r="279" spans="4:4">
      <c r="D279" s="68"/>
    </row>
    <row r="280" spans="4:4">
      <c r="D280" s="68"/>
    </row>
    <row r="281" spans="4:4">
      <c r="D281" s="68"/>
    </row>
    <row r="282" spans="4:4">
      <c r="D282" s="68"/>
    </row>
    <row r="283" spans="4:4">
      <c r="D283" s="68"/>
    </row>
    <row r="284" spans="4:4">
      <c r="D284" s="68"/>
    </row>
    <row r="285" spans="4:4">
      <c r="D285" s="68"/>
    </row>
    <row r="286" spans="4:4">
      <c r="D286" s="68"/>
    </row>
    <row r="287" spans="4:4">
      <c r="D287" s="68"/>
    </row>
    <row r="288" spans="4:4">
      <c r="D288" s="68"/>
    </row>
    <row r="289" spans="4:4">
      <c r="D289" s="68"/>
    </row>
    <row r="290" spans="4:4">
      <c r="D290" s="68"/>
    </row>
    <row r="291" spans="4:4">
      <c r="D291" s="68"/>
    </row>
    <row r="292" spans="4:4">
      <c r="D292" s="68"/>
    </row>
    <row r="293" spans="4:4">
      <c r="D293" s="68"/>
    </row>
    <row r="294" spans="4:4">
      <c r="D294" s="68"/>
    </row>
    <row r="295" spans="4:4">
      <c r="D295" s="68"/>
    </row>
    <row r="296" spans="4:4">
      <c r="D296" s="68"/>
    </row>
    <row r="297" spans="4:4">
      <c r="D297" s="68"/>
    </row>
    <row r="298" spans="4:4">
      <c r="D298" s="68"/>
    </row>
    <row r="299" spans="4:4">
      <c r="D299" s="68"/>
    </row>
    <row r="300" spans="4:4">
      <c r="D300" s="68"/>
    </row>
    <row r="301" spans="4:4">
      <c r="D301" s="68"/>
    </row>
    <row r="302" spans="4:4">
      <c r="D302" s="68"/>
    </row>
    <row r="303" spans="4:4">
      <c r="D303" s="68"/>
    </row>
    <row r="304" spans="4:4">
      <c r="D304" s="68"/>
    </row>
    <row r="305" spans="4:4">
      <c r="D305" s="68"/>
    </row>
    <row r="306" spans="4:4">
      <c r="D306" s="68"/>
    </row>
    <row r="307" spans="4:4">
      <c r="D307" s="68"/>
    </row>
    <row r="308" spans="4:4">
      <c r="D308" s="68"/>
    </row>
    <row r="309" spans="4:4">
      <c r="D309" s="68"/>
    </row>
    <row r="310" spans="4:4">
      <c r="D310" s="68"/>
    </row>
    <row r="311" spans="4:4">
      <c r="D311" s="68"/>
    </row>
    <row r="312" spans="4:4">
      <c r="D312" s="68"/>
    </row>
    <row r="313" spans="4:4">
      <c r="D313" s="68"/>
    </row>
    <row r="314" spans="4:4">
      <c r="D314" s="68"/>
    </row>
    <row r="315" spans="4:4">
      <c r="D315" s="68"/>
    </row>
    <row r="316" spans="4:4">
      <c r="D316" s="68"/>
    </row>
    <row r="317" spans="4:4">
      <c r="D317" s="68"/>
    </row>
    <row r="318" spans="4:4">
      <c r="D318" s="68"/>
    </row>
    <row r="319" spans="4:4">
      <c r="D319" s="68"/>
    </row>
    <row r="320" spans="4:4">
      <c r="D320" s="68"/>
    </row>
    <row r="321" spans="4:4">
      <c r="D321" s="68"/>
    </row>
    <row r="322" spans="4:4">
      <c r="D322" s="68"/>
    </row>
    <row r="323" spans="4:4">
      <c r="D323" s="68"/>
    </row>
    <row r="324" spans="4:4">
      <c r="D324" s="68"/>
    </row>
    <row r="325" spans="4:4">
      <c r="D325" s="68"/>
    </row>
    <row r="326" spans="4:4">
      <c r="D326" s="68"/>
    </row>
    <row r="327" spans="4:4">
      <c r="D327" s="68"/>
    </row>
    <row r="328" spans="4:4">
      <c r="D328" s="68"/>
    </row>
    <row r="329" spans="4:4">
      <c r="D329" s="68"/>
    </row>
    <row r="330" spans="4:4">
      <c r="D330" s="68"/>
    </row>
    <row r="331" spans="4:4">
      <c r="D331" s="68"/>
    </row>
    <row r="332" spans="4:4">
      <c r="D332" s="68"/>
    </row>
    <row r="333" spans="4:4">
      <c r="D333" s="68"/>
    </row>
    <row r="334" spans="4:4">
      <c r="D334" s="68"/>
    </row>
    <row r="335" spans="4:4">
      <c r="D335" s="68"/>
    </row>
    <row r="336" spans="4:4">
      <c r="D336" s="68"/>
    </row>
    <row r="337" spans="4:4">
      <c r="D337" s="68"/>
    </row>
    <row r="338" spans="4:4">
      <c r="D338" s="68"/>
    </row>
    <row r="339" spans="4:4">
      <c r="D339" s="68"/>
    </row>
    <row r="340" spans="4:4">
      <c r="D340" s="68"/>
    </row>
    <row r="341" spans="4:4">
      <c r="D341" s="68"/>
    </row>
    <row r="342" spans="4:4">
      <c r="D342" s="68"/>
    </row>
    <row r="343" spans="4:4">
      <c r="D343" s="68"/>
    </row>
    <row r="344" spans="4:4">
      <c r="D344" s="68"/>
    </row>
    <row r="345" spans="4:4">
      <c r="D345" s="68"/>
    </row>
    <row r="346" spans="4:4">
      <c r="D346" s="68"/>
    </row>
    <row r="347" spans="4:4">
      <c r="D347" s="68"/>
    </row>
    <row r="348" spans="4:4">
      <c r="D348" s="68"/>
    </row>
    <row r="349" spans="4:4">
      <c r="D349" s="68"/>
    </row>
    <row r="350" spans="4:4">
      <c r="D350" s="68"/>
    </row>
    <row r="351" spans="4:4">
      <c r="D351" s="68"/>
    </row>
    <row r="352" spans="4:4">
      <c r="D352" s="68"/>
    </row>
    <row r="353" spans="4:4">
      <c r="D353" s="68"/>
    </row>
    <row r="354" spans="4:4">
      <c r="D354" s="68"/>
    </row>
    <row r="355" spans="4:4">
      <c r="D355" s="68"/>
    </row>
    <row r="356" spans="4:4">
      <c r="D356" s="68"/>
    </row>
    <row r="357" spans="4:4">
      <c r="D357" s="68"/>
    </row>
    <row r="358" spans="4:4">
      <c r="D358" s="68"/>
    </row>
    <row r="359" spans="4:4">
      <c r="D359" s="68"/>
    </row>
    <row r="360" spans="4:4">
      <c r="D360" s="68"/>
    </row>
    <row r="361" spans="4:4">
      <c r="D361" s="68"/>
    </row>
    <row r="362" spans="4:4">
      <c r="D362" s="68"/>
    </row>
    <row r="363" spans="4:4">
      <c r="D363" s="68"/>
    </row>
    <row r="364" spans="4:4">
      <c r="D364" s="68"/>
    </row>
    <row r="365" spans="4:4">
      <c r="D365" s="68"/>
    </row>
    <row r="366" spans="4:4">
      <c r="D366" s="68"/>
    </row>
    <row r="367" spans="4:4">
      <c r="D367" s="68"/>
    </row>
    <row r="368" spans="4:4">
      <c r="D368" s="68"/>
    </row>
    <row r="369" spans="4:4">
      <c r="D369" s="68"/>
    </row>
    <row r="370" spans="4:4">
      <c r="D370" s="68"/>
    </row>
    <row r="371" spans="4:4">
      <c r="D371" s="68"/>
    </row>
    <row r="372" spans="4:4">
      <c r="D372" s="68"/>
    </row>
    <row r="373" spans="4:4">
      <c r="D373" s="68"/>
    </row>
    <row r="374" spans="4:4">
      <c r="D374" s="68"/>
    </row>
    <row r="375" spans="4:4">
      <c r="D375" s="68"/>
    </row>
    <row r="376" spans="4:4">
      <c r="D376" s="68"/>
    </row>
    <row r="377" spans="4:4">
      <c r="D377" s="68"/>
    </row>
    <row r="378" spans="4:4">
      <c r="D378" s="68"/>
    </row>
    <row r="379" spans="4:4">
      <c r="D379" s="68"/>
    </row>
    <row r="380" spans="4:4">
      <c r="D380" s="68"/>
    </row>
    <row r="381" spans="4:4">
      <c r="D381" s="68"/>
    </row>
    <row r="382" spans="4:4">
      <c r="D382" s="68"/>
    </row>
    <row r="383" spans="4:4">
      <c r="D383" s="68"/>
    </row>
    <row r="384" spans="4:4">
      <c r="D384" s="68"/>
    </row>
    <row r="385" spans="4:4">
      <c r="D385" s="68"/>
    </row>
    <row r="386" spans="4:4">
      <c r="D386" s="68"/>
    </row>
    <row r="387" spans="4:4">
      <c r="D387" s="68"/>
    </row>
    <row r="388" spans="4:4">
      <c r="D388" s="68"/>
    </row>
    <row r="389" spans="4:4">
      <c r="D389" s="68"/>
    </row>
    <row r="390" spans="4:4">
      <c r="D390" s="68"/>
    </row>
    <row r="391" spans="4:4">
      <c r="D391" s="68"/>
    </row>
    <row r="392" spans="4:4">
      <c r="D392" s="68"/>
    </row>
    <row r="393" spans="4:4">
      <c r="D393" s="68"/>
    </row>
    <row r="394" spans="4:4">
      <c r="D394" s="68"/>
    </row>
    <row r="395" spans="4:4">
      <c r="D395" s="68"/>
    </row>
    <row r="396" spans="4:4">
      <c r="D396" s="68"/>
    </row>
    <row r="397" spans="4:4">
      <c r="D397" s="68"/>
    </row>
    <row r="398" spans="4:4">
      <c r="D398" s="68"/>
    </row>
    <row r="399" spans="4:4">
      <c r="D399" s="68"/>
    </row>
    <row r="400" spans="4:4">
      <c r="D400" s="68"/>
    </row>
    <row r="401" spans="4:4">
      <c r="D401" s="68"/>
    </row>
    <row r="402" spans="4:4">
      <c r="D402" s="68"/>
    </row>
    <row r="403" spans="4:4">
      <c r="D403" s="68"/>
    </row>
    <row r="404" spans="4:4">
      <c r="D404" s="68"/>
    </row>
    <row r="405" spans="4:4">
      <c r="D405" s="68"/>
    </row>
    <row r="406" spans="4:4">
      <c r="D406" s="68"/>
    </row>
    <row r="407" spans="4:4">
      <c r="D407" s="68"/>
    </row>
    <row r="408" spans="4:4">
      <c r="D408" s="68"/>
    </row>
    <row r="409" spans="4:4">
      <c r="D409" s="68"/>
    </row>
    <row r="410" spans="4:4">
      <c r="D410" s="68"/>
    </row>
    <row r="411" spans="4:4">
      <c r="D411" s="68"/>
    </row>
    <row r="412" spans="4:4">
      <c r="D412" s="68"/>
    </row>
    <row r="413" spans="4:4">
      <c r="D413" s="68"/>
    </row>
    <row r="414" spans="4:4">
      <c r="D414" s="68"/>
    </row>
    <row r="415" spans="4:4">
      <c r="D415" s="68"/>
    </row>
    <row r="416" spans="4:4">
      <c r="D416" s="68"/>
    </row>
    <row r="417" spans="4:4">
      <c r="D417" s="68"/>
    </row>
    <row r="418" spans="4:4">
      <c r="D418" s="68"/>
    </row>
    <row r="419" spans="4:4">
      <c r="D419" s="68"/>
    </row>
    <row r="420" spans="4:4">
      <c r="D420" s="68"/>
    </row>
    <row r="421" spans="4:4">
      <c r="D421" s="68"/>
    </row>
    <row r="422" spans="4:4">
      <c r="D422" s="68"/>
    </row>
    <row r="423" spans="4:4">
      <c r="D423" s="68"/>
    </row>
    <row r="424" spans="4:4">
      <c r="D424" s="68"/>
    </row>
    <row r="425" spans="4:4">
      <c r="D425" s="68"/>
    </row>
    <row r="426" spans="4:4">
      <c r="D426" s="68"/>
    </row>
    <row r="427" spans="4:4">
      <c r="D427" s="68"/>
    </row>
    <row r="428" spans="4:4">
      <c r="D428" s="68"/>
    </row>
    <row r="429" spans="4:4">
      <c r="D429" s="68"/>
    </row>
    <row r="430" spans="4:4">
      <c r="D430" s="68"/>
    </row>
    <row r="431" spans="4:4">
      <c r="D431" s="68"/>
    </row>
    <row r="432" spans="4:4">
      <c r="D432" s="68"/>
    </row>
    <row r="433" spans="4:4">
      <c r="D433" s="68"/>
    </row>
    <row r="434" spans="4:4">
      <c r="D434" s="68"/>
    </row>
    <row r="435" spans="4:4">
      <c r="D435" s="68"/>
    </row>
    <row r="436" spans="4:4">
      <c r="D436" s="68"/>
    </row>
    <row r="437" spans="4:4">
      <c r="D437" s="68"/>
    </row>
    <row r="438" spans="4:4">
      <c r="D438" s="68"/>
    </row>
    <row r="439" spans="4:4">
      <c r="D439" s="68"/>
    </row>
    <row r="440" spans="4:4">
      <c r="D440" s="68"/>
    </row>
    <row r="441" spans="4:4">
      <c r="D441" s="68"/>
    </row>
    <row r="442" spans="4:4">
      <c r="D442" s="68"/>
    </row>
    <row r="443" spans="4:4">
      <c r="D443" s="68"/>
    </row>
    <row r="444" spans="4:4">
      <c r="D444" s="68"/>
    </row>
    <row r="445" spans="4:4">
      <c r="D445" s="68"/>
    </row>
    <row r="446" spans="4:4">
      <c r="D446" s="68"/>
    </row>
    <row r="447" spans="4:4">
      <c r="D447" s="68"/>
    </row>
    <row r="448" spans="4:4">
      <c r="D448" s="68"/>
    </row>
    <row r="449" spans="4:4">
      <c r="D449" s="68"/>
    </row>
    <row r="450" spans="4:4">
      <c r="D450" s="68"/>
    </row>
    <row r="451" spans="4:4">
      <c r="D451" s="68"/>
    </row>
    <row r="452" spans="4:4">
      <c r="D452" s="68"/>
    </row>
    <row r="453" spans="4:4">
      <c r="D453" s="68"/>
    </row>
    <row r="454" spans="4:4">
      <c r="D454" s="68"/>
    </row>
    <row r="455" spans="4:4">
      <c r="D455" s="68"/>
    </row>
    <row r="456" spans="4:4">
      <c r="D456" s="68"/>
    </row>
    <row r="457" spans="4:4">
      <c r="D457" s="68"/>
    </row>
    <row r="458" spans="4:4">
      <c r="D458" s="68"/>
    </row>
    <row r="459" spans="4:4">
      <c r="D459" s="68"/>
    </row>
    <row r="460" spans="4:4">
      <c r="D460" s="68"/>
    </row>
    <row r="461" spans="4:4">
      <c r="D461" s="68"/>
    </row>
    <row r="462" spans="4:4">
      <c r="D462" s="68"/>
    </row>
    <row r="463" spans="4:4">
      <c r="D463" s="68"/>
    </row>
    <row r="464" spans="4:4">
      <c r="D464" s="68"/>
    </row>
    <row r="465" spans="4:4">
      <c r="D465" s="68"/>
    </row>
    <row r="466" spans="4:4">
      <c r="D466" s="68"/>
    </row>
    <row r="467" spans="4:4">
      <c r="D467" s="68"/>
    </row>
    <row r="468" spans="4:4">
      <c r="D468" s="68"/>
    </row>
    <row r="469" spans="4:4">
      <c r="D469" s="68"/>
    </row>
    <row r="470" spans="4:4">
      <c r="D470" s="68"/>
    </row>
    <row r="471" spans="4:4">
      <c r="D471" s="68"/>
    </row>
    <row r="472" spans="4:4">
      <c r="D472" s="68"/>
    </row>
    <row r="473" spans="4:4">
      <c r="D473" s="68"/>
    </row>
    <row r="474" spans="4:4">
      <c r="D474" s="68"/>
    </row>
    <row r="475" spans="4:4">
      <c r="D475" s="68"/>
    </row>
    <row r="476" spans="4:4">
      <c r="D476" s="68"/>
    </row>
    <row r="477" spans="4:4">
      <c r="D477" s="68"/>
    </row>
    <row r="478" spans="4:4">
      <c r="D478" s="68"/>
    </row>
    <row r="479" spans="4:4">
      <c r="D479" s="68"/>
    </row>
    <row r="480" spans="4:4">
      <c r="D480" s="68"/>
    </row>
    <row r="481" spans="4:4">
      <c r="D481" s="68"/>
    </row>
    <row r="482" spans="4:4">
      <c r="D482" s="68"/>
    </row>
    <row r="483" spans="4:4">
      <c r="D483" s="68"/>
    </row>
    <row r="484" spans="4:4">
      <c r="D484" s="68"/>
    </row>
    <row r="485" spans="4:4">
      <c r="D485" s="68"/>
    </row>
    <row r="486" spans="4:4">
      <c r="D486" s="68"/>
    </row>
    <row r="487" spans="4:4">
      <c r="D487" s="68"/>
    </row>
    <row r="488" spans="4:4">
      <c r="D488" s="68"/>
    </row>
    <row r="489" spans="4:4">
      <c r="D489" s="68"/>
    </row>
    <row r="490" spans="4:4">
      <c r="D490" s="68"/>
    </row>
    <row r="491" spans="4:4">
      <c r="D491" s="68"/>
    </row>
    <row r="492" spans="4:4">
      <c r="D492" s="68"/>
    </row>
    <row r="493" spans="4:4">
      <c r="D493" s="68"/>
    </row>
    <row r="494" spans="4:4">
      <c r="D494" s="68"/>
    </row>
    <row r="495" spans="4:4">
      <c r="D495" s="68"/>
    </row>
    <row r="496" spans="4:4">
      <c r="D496" s="68"/>
    </row>
    <row r="497" spans="4:4">
      <c r="D497" s="68"/>
    </row>
    <row r="498" spans="4:4">
      <c r="D498" s="68"/>
    </row>
    <row r="499" spans="4:4">
      <c r="D499" s="68"/>
    </row>
    <row r="500" spans="4:4">
      <c r="D500" s="68"/>
    </row>
    <row r="501" spans="4:4">
      <c r="D501" s="68"/>
    </row>
    <row r="502" spans="4:4">
      <c r="D502" s="68"/>
    </row>
    <row r="503" spans="4:4">
      <c r="D503" s="68"/>
    </row>
    <row r="504" spans="4:4">
      <c r="D504" s="68"/>
    </row>
    <row r="505" spans="4:4">
      <c r="D505" s="68"/>
    </row>
    <row r="506" spans="4:4">
      <c r="D506" s="68"/>
    </row>
    <row r="507" spans="4:4">
      <c r="D507" s="68"/>
    </row>
    <row r="508" spans="4:4">
      <c r="D508" s="68"/>
    </row>
    <row r="509" spans="4:4">
      <c r="D509" s="68"/>
    </row>
    <row r="510" spans="4:4">
      <c r="D510" s="68"/>
    </row>
    <row r="511" spans="4:4">
      <c r="D511" s="68"/>
    </row>
    <row r="512" spans="4:4">
      <c r="D512" s="68"/>
    </row>
    <row r="513" spans="4:4">
      <c r="D513" s="68"/>
    </row>
    <row r="514" spans="4:4">
      <c r="D514" s="68"/>
    </row>
    <row r="515" spans="4:4">
      <c r="D515" s="68"/>
    </row>
    <row r="516" spans="4:4">
      <c r="D516" s="68"/>
    </row>
    <row r="517" spans="4:4">
      <c r="D517" s="68"/>
    </row>
    <row r="518" spans="4:4">
      <c r="D518" s="68"/>
    </row>
    <row r="519" spans="4:4">
      <c r="D519" s="68"/>
    </row>
    <row r="520" spans="4:4">
      <c r="D520" s="68"/>
    </row>
    <row r="521" spans="4:4">
      <c r="D521" s="68"/>
    </row>
    <row r="522" spans="4:4">
      <c r="D522" s="68"/>
    </row>
    <row r="523" spans="4:4">
      <c r="D523" s="68"/>
    </row>
    <row r="524" spans="4:4">
      <c r="D524" s="68"/>
    </row>
    <row r="525" spans="4:4">
      <c r="D525" s="68"/>
    </row>
    <row r="526" spans="4:4">
      <c r="D526" s="68"/>
    </row>
    <row r="527" spans="4:4">
      <c r="D527" s="68"/>
    </row>
    <row r="528" spans="4:4">
      <c r="D528" s="68"/>
    </row>
    <row r="529" spans="4:4">
      <c r="D529" s="68"/>
    </row>
    <row r="530" spans="4:4">
      <c r="D530" s="68"/>
    </row>
    <row r="531" spans="4:4">
      <c r="D531" s="68"/>
    </row>
    <row r="532" spans="4:4">
      <c r="D532" s="68"/>
    </row>
    <row r="533" spans="4:4">
      <c r="D533" s="68"/>
    </row>
    <row r="534" spans="4:4">
      <c r="D534" s="68"/>
    </row>
    <row r="535" spans="4:4">
      <c r="D535" s="68"/>
    </row>
    <row r="536" spans="4:4">
      <c r="D536" s="68"/>
    </row>
    <row r="537" spans="4:4">
      <c r="D537" s="68"/>
    </row>
    <row r="538" spans="4:4">
      <c r="D538" s="68"/>
    </row>
    <row r="539" spans="4:4">
      <c r="D539" s="68"/>
    </row>
    <row r="540" spans="4:4">
      <c r="D540" s="68"/>
    </row>
    <row r="541" spans="4:4">
      <c r="D541" s="68"/>
    </row>
    <row r="542" spans="4:4">
      <c r="D542" s="68"/>
    </row>
    <row r="543" spans="4:4">
      <c r="D543" s="68"/>
    </row>
    <row r="544" spans="4:4">
      <c r="D544" s="68"/>
    </row>
    <row r="545" spans="4:4">
      <c r="D545" s="68"/>
    </row>
    <row r="546" spans="4:4">
      <c r="D546" s="68"/>
    </row>
    <row r="547" spans="4:4">
      <c r="D547" s="68"/>
    </row>
    <row r="548" spans="4:4">
      <c r="D548" s="68"/>
    </row>
    <row r="549" spans="4:4">
      <c r="D549" s="68"/>
    </row>
    <row r="550" spans="4:4">
      <c r="D550" s="68"/>
    </row>
    <row r="551" spans="4:4">
      <c r="D551" s="68"/>
    </row>
    <row r="552" spans="4:4">
      <c r="D552" s="68"/>
    </row>
    <row r="553" spans="4:4">
      <c r="D553" s="68"/>
    </row>
    <row r="554" spans="4:4">
      <c r="D554" s="68"/>
    </row>
    <row r="555" spans="4:4">
      <c r="D555" s="68"/>
    </row>
    <row r="556" spans="4:4">
      <c r="D556" s="68"/>
    </row>
    <row r="557" spans="4:4">
      <c r="D557" s="68"/>
    </row>
    <row r="558" spans="4:4">
      <c r="D558" s="68"/>
    </row>
    <row r="559" spans="4:4">
      <c r="D559" s="68"/>
    </row>
    <row r="560" spans="4:4">
      <c r="D560" s="68"/>
    </row>
    <row r="561" spans="4:4">
      <c r="D561" s="68"/>
    </row>
    <row r="562" spans="4:4">
      <c r="D562" s="68"/>
    </row>
    <row r="563" spans="4:4">
      <c r="D563" s="68"/>
    </row>
    <row r="564" spans="4:4">
      <c r="D564" s="68"/>
    </row>
    <row r="565" spans="4:4">
      <c r="D565" s="68"/>
    </row>
    <row r="566" spans="4:4">
      <c r="D566" s="68"/>
    </row>
    <row r="567" spans="4:4">
      <c r="D567" s="68"/>
    </row>
    <row r="568" spans="4:4">
      <c r="D568" s="68"/>
    </row>
    <row r="569" spans="4:4">
      <c r="D569" s="68"/>
    </row>
    <row r="570" spans="4:4">
      <c r="D570" s="68"/>
    </row>
    <row r="571" spans="4:4">
      <c r="D571" s="68"/>
    </row>
    <row r="572" spans="4:4">
      <c r="D572" s="68"/>
    </row>
    <row r="573" spans="4:4">
      <c r="D573" s="68"/>
    </row>
    <row r="574" spans="4:4">
      <c r="D574" s="68"/>
    </row>
    <row r="575" spans="4:4">
      <c r="D575" s="68"/>
    </row>
    <row r="576" spans="4:4">
      <c r="D576" s="68"/>
    </row>
    <row r="577" spans="4:4">
      <c r="D577" s="68"/>
    </row>
    <row r="578" spans="4:4">
      <c r="D578" s="68"/>
    </row>
    <row r="579" spans="4:4">
      <c r="D579" s="68"/>
    </row>
    <row r="580" spans="4:4">
      <c r="D580" s="68"/>
    </row>
    <row r="581" spans="4:4">
      <c r="D581" s="68"/>
    </row>
    <row r="582" spans="4:4">
      <c r="D582" s="68"/>
    </row>
    <row r="583" spans="4:4">
      <c r="D583" s="68"/>
    </row>
    <row r="584" spans="4:4">
      <c r="D584" s="68"/>
    </row>
    <row r="585" spans="4:4">
      <c r="D585" s="68"/>
    </row>
    <row r="586" spans="4:4">
      <c r="D586" s="68"/>
    </row>
    <row r="587" spans="4:4">
      <c r="D587" s="68"/>
    </row>
    <row r="588" spans="4:4">
      <c r="D588" s="68"/>
    </row>
    <row r="589" spans="4:4">
      <c r="D589" s="68"/>
    </row>
    <row r="590" spans="4:4">
      <c r="D590" s="68"/>
    </row>
    <row r="591" spans="4:4">
      <c r="D591" s="68"/>
    </row>
    <row r="592" spans="4:4">
      <c r="D592" s="68"/>
    </row>
    <row r="593" spans="4:4">
      <c r="D593" s="68"/>
    </row>
    <row r="594" spans="4:4">
      <c r="D594" s="68"/>
    </row>
    <row r="595" spans="4:4">
      <c r="D595" s="68"/>
    </row>
    <row r="596" spans="4:4">
      <c r="D596" s="68"/>
    </row>
    <row r="597" spans="4:4">
      <c r="D597" s="68"/>
    </row>
    <row r="598" spans="4:4">
      <c r="D598" s="68"/>
    </row>
    <row r="599" spans="4:4">
      <c r="D599" s="68"/>
    </row>
    <row r="600" spans="4:4">
      <c r="D600" s="68"/>
    </row>
    <row r="601" spans="4:4">
      <c r="D601" s="68"/>
    </row>
    <row r="602" spans="4:4">
      <c r="D602" s="68"/>
    </row>
    <row r="603" spans="4:4">
      <c r="D603" s="68"/>
    </row>
    <row r="604" spans="4:4">
      <c r="D604" s="68"/>
    </row>
    <row r="605" spans="4:4">
      <c r="D605" s="68"/>
    </row>
    <row r="606" spans="4:4">
      <c r="D606" s="68"/>
    </row>
    <row r="607" spans="4:4">
      <c r="D607" s="68"/>
    </row>
    <row r="608" spans="4:4">
      <c r="D608" s="68"/>
    </row>
    <row r="609" spans="4:4">
      <c r="D609" s="68"/>
    </row>
    <row r="610" spans="4:4">
      <c r="D610" s="68"/>
    </row>
    <row r="611" spans="4:4">
      <c r="D611" s="68"/>
    </row>
    <row r="612" spans="4:4">
      <c r="D612" s="68"/>
    </row>
    <row r="613" spans="4:4">
      <c r="D613" s="68"/>
    </row>
    <row r="614" spans="4:4">
      <c r="D614" s="68"/>
    </row>
    <row r="615" spans="4:4">
      <c r="D615" s="68"/>
    </row>
    <row r="616" spans="4:4">
      <c r="D616" s="68"/>
    </row>
    <row r="617" spans="4:4">
      <c r="D617" s="68"/>
    </row>
    <row r="618" spans="4:4">
      <c r="D618" s="68"/>
    </row>
    <row r="619" spans="4:4">
      <c r="D619" s="68"/>
    </row>
    <row r="620" spans="4:4">
      <c r="D620" s="68"/>
    </row>
    <row r="621" spans="4:4">
      <c r="D621" s="68"/>
    </row>
    <row r="622" spans="4:4">
      <c r="D622" s="68"/>
    </row>
    <row r="623" spans="4:4">
      <c r="D623" s="68"/>
    </row>
    <row r="624" spans="4:4">
      <c r="D624" s="68"/>
    </row>
    <row r="625" spans="4:4">
      <c r="D625" s="68"/>
    </row>
    <row r="626" spans="4:4">
      <c r="D626" s="68"/>
    </row>
    <row r="627" spans="4:4">
      <c r="D627" s="68"/>
    </row>
    <row r="628" spans="4:4">
      <c r="D628" s="68"/>
    </row>
    <row r="629" spans="4:4">
      <c r="D629" s="68"/>
    </row>
    <row r="630" spans="4:4">
      <c r="D630" s="68"/>
    </row>
    <row r="631" spans="4:4">
      <c r="D631" s="68"/>
    </row>
    <row r="632" spans="4:4">
      <c r="D632" s="68"/>
    </row>
    <row r="633" spans="4:4">
      <c r="D633" s="68"/>
    </row>
    <row r="634" spans="4:4">
      <c r="D634" s="68"/>
    </row>
    <row r="635" spans="4:4">
      <c r="D635" s="68"/>
    </row>
    <row r="636" spans="4:4">
      <c r="D636" s="68"/>
    </row>
    <row r="637" spans="4:4">
      <c r="D637" s="68"/>
    </row>
    <row r="638" spans="4:4">
      <c r="D638" s="68"/>
    </row>
    <row r="639" spans="4:4">
      <c r="D639" s="68"/>
    </row>
    <row r="640" spans="4:4">
      <c r="D640" s="68"/>
    </row>
    <row r="641" spans="4:4">
      <c r="D641" s="68"/>
    </row>
    <row r="642" spans="4:4">
      <c r="D642" s="68"/>
    </row>
    <row r="643" spans="4:4">
      <c r="D643" s="68"/>
    </row>
    <row r="644" spans="4:4">
      <c r="D644" s="68"/>
    </row>
    <row r="645" spans="4:4">
      <c r="D645" s="68"/>
    </row>
    <row r="646" spans="4:4">
      <c r="D646" s="68"/>
    </row>
    <row r="647" spans="4:4">
      <c r="D647" s="68"/>
    </row>
    <row r="648" spans="4:4">
      <c r="D648" s="68"/>
    </row>
    <row r="649" spans="4:4">
      <c r="D649" s="68"/>
    </row>
    <row r="650" spans="4:4">
      <c r="D650" s="68"/>
    </row>
    <row r="651" spans="4:4">
      <c r="D651" s="68"/>
    </row>
    <row r="652" spans="4:4">
      <c r="D652" s="68"/>
    </row>
    <row r="653" spans="4:4">
      <c r="D653" s="68"/>
    </row>
    <row r="654" spans="4:4">
      <c r="D654" s="68"/>
    </row>
    <row r="655" spans="4:4">
      <c r="D655" s="68"/>
    </row>
    <row r="656" spans="4:4">
      <c r="D656" s="68"/>
    </row>
    <row r="657" spans="4:4">
      <c r="D657" s="68"/>
    </row>
    <row r="658" spans="4:4">
      <c r="D658" s="68"/>
    </row>
    <row r="659" spans="4:4">
      <c r="D659" s="68"/>
    </row>
    <row r="660" spans="4:4">
      <c r="D660" s="68"/>
    </row>
    <row r="661" spans="4:4">
      <c r="D661" s="68"/>
    </row>
    <row r="662" spans="4:4">
      <c r="D662" s="68"/>
    </row>
    <row r="663" spans="4:4">
      <c r="D663" s="68"/>
    </row>
    <row r="664" spans="4:4">
      <c r="D664" s="68"/>
    </row>
    <row r="665" spans="4:4">
      <c r="D665" s="68"/>
    </row>
    <row r="666" spans="4:4">
      <c r="D666" s="68"/>
    </row>
    <row r="667" spans="4:4">
      <c r="D667" s="68"/>
    </row>
    <row r="668" spans="4:4">
      <c r="D668" s="68"/>
    </row>
    <row r="669" spans="4:4">
      <c r="D669" s="68"/>
    </row>
    <row r="670" spans="4:4">
      <c r="D670" s="68"/>
    </row>
    <row r="671" spans="4:4">
      <c r="D671" s="68"/>
    </row>
    <row r="672" spans="4:4">
      <c r="D672" s="68"/>
    </row>
    <row r="673" spans="4:4">
      <c r="D673" s="68"/>
    </row>
    <row r="674" spans="4:4">
      <c r="D674" s="68"/>
    </row>
    <row r="675" spans="4:4">
      <c r="D675" s="68"/>
    </row>
    <row r="676" spans="4:4">
      <c r="D676" s="68"/>
    </row>
    <row r="677" spans="4:4">
      <c r="D677" s="68"/>
    </row>
    <row r="678" spans="4:4">
      <c r="D678" s="68"/>
    </row>
    <row r="679" spans="4:4">
      <c r="D679" s="68"/>
    </row>
    <row r="680" spans="4:4">
      <c r="D680" s="68"/>
    </row>
    <row r="681" spans="4:4">
      <c r="D681" s="68"/>
    </row>
    <row r="682" spans="4:4">
      <c r="D682" s="68"/>
    </row>
    <row r="683" spans="4:4">
      <c r="D683" s="68"/>
    </row>
    <row r="684" spans="4:4">
      <c r="D684" s="68"/>
    </row>
    <row r="685" spans="4:4">
      <c r="D685" s="68"/>
    </row>
    <row r="686" spans="4:4">
      <c r="D686" s="68"/>
    </row>
    <row r="687" spans="4:4">
      <c r="D687" s="68"/>
    </row>
    <row r="688" spans="4:4">
      <c r="D688" s="68"/>
    </row>
    <row r="689" spans="4:4">
      <c r="D689" s="68"/>
    </row>
    <row r="690" spans="4:4">
      <c r="D690" s="68"/>
    </row>
    <row r="691" spans="4:4">
      <c r="D691" s="68"/>
    </row>
    <row r="692" spans="4:4">
      <c r="D692" s="68"/>
    </row>
    <row r="693" spans="4:4">
      <c r="D693" s="68"/>
    </row>
    <row r="694" spans="4:4">
      <c r="D694" s="68"/>
    </row>
    <row r="695" spans="4:4">
      <c r="D695" s="68"/>
    </row>
    <row r="696" spans="4:4">
      <c r="D696" s="68"/>
    </row>
    <row r="697" spans="4:4">
      <c r="D697" s="68"/>
    </row>
    <row r="698" spans="4:4">
      <c r="D698" s="68"/>
    </row>
    <row r="699" spans="4:4">
      <c r="D699" s="68"/>
    </row>
    <row r="700" spans="4:4">
      <c r="D700" s="68"/>
    </row>
    <row r="701" spans="4:4">
      <c r="D701" s="68"/>
    </row>
    <row r="702" spans="4:4">
      <c r="D702" s="68"/>
    </row>
    <row r="703" spans="4:4">
      <c r="D703" s="68"/>
    </row>
    <row r="704" spans="4:4">
      <c r="D704" s="68"/>
    </row>
    <row r="705" spans="4:4">
      <c r="D705" s="68"/>
    </row>
    <row r="706" spans="4:4">
      <c r="D706" s="68"/>
    </row>
    <row r="707" spans="4:4">
      <c r="D707" s="68"/>
    </row>
    <row r="708" spans="4:4">
      <c r="D708" s="68"/>
    </row>
    <row r="709" spans="4:4">
      <c r="D709" s="68"/>
    </row>
    <row r="710" spans="4:4">
      <c r="D710" s="68"/>
    </row>
    <row r="711" spans="4:4">
      <c r="D711" s="68"/>
    </row>
    <row r="712" spans="4:4">
      <c r="D712" s="68"/>
    </row>
    <row r="713" spans="4:4">
      <c r="D713" s="68"/>
    </row>
    <row r="714" spans="4:4">
      <c r="D714" s="68"/>
    </row>
    <row r="715" spans="4:4">
      <c r="D715" s="68"/>
    </row>
    <row r="716" spans="4:4">
      <c r="D716" s="68"/>
    </row>
    <row r="717" spans="4:4">
      <c r="D717" s="68"/>
    </row>
    <row r="718" spans="4:4">
      <c r="D718" s="68"/>
    </row>
    <row r="719" spans="4:4">
      <c r="D719" s="68"/>
    </row>
    <row r="720" spans="4:4">
      <c r="D720" s="68"/>
    </row>
    <row r="721" spans="4:4">
      <c r="D721" s="68"/>
    </row>
    <row r="722" spans="4:4">
      <c r="D722" s="68"/>
    </row>
    <row r="723" spans="4:4">
      <c r="D723" s="68"/>
    </row>
    <row r="724" spans="4:4">
      <c r="D724" s="68"/>
    </row>
    <row r="725" spans="4:4">
      <c r="D725" s="68"/>
    </row>
    <row r="726" spans="4:4">
      <c r="D726" s="68"/>
    </row>
    <row r="727" spans="4:4">
      <c r="D727" s="68"/>
    </row>
    <row r="728" spans="4:4">
      <c r="D728" s="68"/>
    </row>
    <row r="729" spans="4:4">
      <c r="D729" s="68"/>
    </row>
    <row r="730" spans="4:4">
      <c r="D730" s="68"/>
    </row>
    <row r="731" spans="4:4">
      <c r="D731" s="68"/>
    </row>
    <row r="732" spans="4:4">
      <c r="D732" s="68"/>
    </row>
    <row r="733" spans="4:4">
      <c r="D733" s="68"/>
    </row>
    <row r="734" spans="4:4">
      <c r="D734" s="68"/>
    </row>
    <row r="735" spans="4:4">
      <c r="D735" s="68"/>
    </row>
    <row r="736" spans="4:4">
      <c r="D736" s="68"/>
    </row>
    <row r="737" spans="4:4">
      <c r="D737" s="68"/>
    </row>
    <row r="738" spans="4:4">
      <c r="D738" s="68"/>
    </row>
    <row r="739" spans="4:4">
      <c r="D739" s="68"/>
    </row>
    <row r="740" spans="4:4">
      <c r="D740" s="68"/>
    </row>
    <row r="741" spans="4:4">
      <c r="D741" s="68"/>
    </row>
    <row r="742" spans="4:4">
      <c r="D742" s="68"/>
    </row>
    <row r="743" spans="4:4">
      <c r="D743" s="68"/>
    </row>
    <row r="744" spans="4:4">
      <c r="D744" s="68"/>
    </row>
    <row r="745" spans="4:4">
      <c r="D745" s="68"/>
    </row>
    <row r="746" spans="4:4">
      <c r="D746" s="68"/>
    </row>
    <row r="747" spans="4:4">
      <c r="D747" s="68"/>
    </row>
    <row r="748" spans="4:4">
      <c r="D748" s="68"/>
    </row>
    <row r="749" spans="4:4">
      <c r="D749" s="68"/>
    </row>
    <row r="750" spans="4:4">
      <c r="D750" s="68"/>
    </row>
    <row r="751" spans="4:4">
      <c r="D751" s="68"/>
    </row>
    <row r="752" spans="4:4">
      <c r="D752" s="68"/>
    </row>
    <row r="753" spans="4:4">
      <c r="D753" s="68"/>
    </row>
    <row r="754" spans="4:4">
      <c r="D754" s="68"/>
    </row>
    <row r="755" spans="4:4">
      <c r="D755" s="68"/>
    </row>
    <row r="756" spans="4:4">
      <c r="D756" s="68"/>
    </row>
    <row r="757" spans="4:4">
      <c r="D757" s="68"/>
    </row>
    <row r="758" spans="4:4">
      <c r="D758" s="68"/>
    </row>
    <row r="759" spans="4:4">
      <c r="D759" s="68"/>
    </row>
    <row r="760" spans="4:4">
      <c r="D760" s="68"/>
    </row>
    <row r="761" spans="4:4">
      <c r="D761" s="68"/>
    </row>
    <row r="762" spans="4:4">
      <c r="D762" s="68"/>
    </row>
    <row r="763" spans="4:4">
      <c r="D763" s="68"/>
    </row>
    <row r="764" spans="4:4">
      <c r="D764" s="68"/>
    </row>
    <row r="765" spans="4:4">
      <c r="D765" s="68"/>
    </row>
    <row r="766" spans="4:4">
      <c r="D766" s="68"/>
    </row>
    <row r="767" spans="4:4">
      <c r="D767" s="68"/>
    </row>
    <row r="768" spans="4:4">
      <c r="D768" s="68"/>
    </row>
    <row r="769" spans="4:4">
      <c r="D769" s="68"/>
    </row>
    <row r="770" spans="4:4">
      <c r="D770" s="68"/>
    </row>
    <row r="771" spans="4:4">
      <c r="D771" s="68"/>
    </row>
    <row r="772" spans="4:4">
      <c r="D772" s="68"/>
    </row>
    <row r="773" spans="4:4">
      <c r="D773" s="68"/>
    </row>
    <row r="774" spans="4:4">
      <c r="D774" s="68"/>
    </row>
    <row r="775" spans="4:4">
      <c r="D775" s="68"/>
    </row>
    <row r="776" spans="4:4">
      <c r="D776" s="68"/>
    </row>
    <row r="777" spans="4:4">
      <c r="D777" s="68"/>
    </row>
    <row r="778" spans="4:4">
      <c r="D778" s="68"/>
    </row>
    <row r="779" spans="4:4">
      <c r="D779" s="68"/>
    </row>
    <row r="780" spans="4:4">
      <c r="D780" s="68"/>
    </row>
    <row r="781" spans="4:4">
      <c r="D781" s="68"/>
    </row>
    <row r="782" spans="4:4">
      <c r="D782" s="68"/>
    </row>
    <row r="783" spans="4:4">
      <c r="D783" s="68"/>
    </row>
    <row r="784" spans="4:4">
      <c r="D784" s="68"/>
    </row>
    <row r="785" spans="4:4">
      <c r="D785" s="68"/>
    </row>
    <row r="786" spans="4:4">
      <c r="D786" s="68"/>
    </row>
    <row r="787" spans="4:4">
      <c r="D787" s="68"/>
    </row>
    <row r="788" spans="4:4">
      <c r="D788" s="68"/>
    </row>
    <row r="789" spans="4:4">
      <c r="D789" s="68"/>
    </row>
    <row r="790" spans="4:4">
      <c r="D790" s="68"/>
    </row>
    <row r="791" spans="4:4">
      <c r="D791" s="68"/>
    </row>
    <row r="792" spans="4:4">
      <c r="D792" s="68"/>
    </row>
    <row r="793" spans="4:4">
      <c r="D793" s="68"/>
    </row>
    <row r="794" spans="4:4">
      <c r="D794" s="68"/>
    </row>
    <row r="795" spans="4:4">
      <c r="D795" s="68"/>
    </row>
    <row r="796" spans="4:4">
      <c r="D796" s="68"/>
    </row>
    <row r="797" spans="4:4">
      <c r="D797" s="68"/>
    </row>
    <row r="798" spans="4:4">
      <c r="D798" s="68"/>
    </row>
    <row r="799" spans="4:4">
      <c r="D799" s="68"/>
    </row>
    <row r="800" spans="4:4">
      <c r="D800" s="68"/>
    </row>
    <row r="801" spans="4:4">
      <c r="D801" s="68"/>
    </row>
    <row r="802" spans="4:4">
      <c r="D802" s="68"/>
    </row>
    <row r="803" spans="4:4">
      <c r="D803" s="68"/>
    </row>
    <row r="804" spans="4:4">
      <c r="D804" s="68"/>
    </row>
    <row r="805" spans="4:4">
      <c r="D805" s="68"/>
    </row>
    <row r="806" spans="4:4">
      <c r="D806" s="68"/>
    </row>
    <row r="807" spans="4:4">
      <c r="D807" s="68"/>
    </row>
    <row r="808" spans="4:4">
      <c r="D808" s="68"/>
    </row>
    <row r="809" spans="4:4">
      <c r="D809" s="68"/>
    </row>
    <row r="810" spans="4:4">
      <c r="D810" s="68"/>
    </row>
    <row r="811" spans="4:4">
      <c r="D811" s="68"/>
    </row>
    <row r="812" spans="4:4">
      <c r="D812" s="68"/>
    </row>
    <row r="813" spans="4:4">
      <c r="D813" s="68"/>
    </row>
    <row r="814" spans="4:4">
      <c r="D814" s="68"/>
    </row>
    <row r="815" spans="4:4">
      <c r="D815" s="68"/>
    </row>
    <row r="816" spans="4:4">
      <c r="D816" s="68"/>
    </row>
    <row r="817" spans="4:4">
      <c r="D817" s="68"/>
    </row>
    <row r="818" spans="4:4">
      <c r="D818" s="68"/>
    </row>
    <row r="819" spans="4:4">
      <c r="D819" s="68"/>
    </row>
    <row r="820" spans="4:4">
      <c r="D820" s="68"/>
    </row>
    <row r="821" spans="4:4">
      <c r="D821" s="68"/>
    </row>
    <row r="822" spans="4:4">
      <c r="D822" s="68"/>
    </row>
    <row r="823" spans="4:4">
      <c r="D823" s="68"/>
    </row>
    <row r="824" spans="4:4">
      <c r="D824" s="68"/>
    </row>
    <row r="825" spans="4:4">
      <c r="D825" s="68"/>
    </row>
    <row r="826" spans="4:4">
      <c r="D826" s="68"/>
    </row>
    <row r="827" spans="4:4">
      <c r="D827" s="68"/>
    </row>
    <row r="828" spans="4:4">
      <c r="D828" s="68"/>
    </row>
    <row r="829" spans="4:4">
      <c r="D829" s="68"/>
    </row>
    <row r="830" spans="4:4">
      <c r="D830" s="68"/>
    </row>
    <row r="831" spans="4:4">
      <c r="D831" s="68"/>
    </row>
    <row r="832" spans="4:4">
      <c r="D832" s="68"/>
    </row>
    <row r="833" spans="4:4">
      <c r="D833" s="68"/>
    </row>
    <row r="834" spans="4:4">
      <c r="D834" s="68"/>
    </row>
    <row r="835" spans="4:4">
      <c r="D835" s="68"/>
    </row>
    <row r="836" spans="4:4">
      <c r="D836" s="68"/>
    </row>
    <row r="837" spans="4:4">
      <c r="D837" s="68"/>
    </row>
    <row r="838" spans="4:4">
      <c r="D838" s="68"/>
    </row>
    <row r="839" spans="4:4">
      <c r="D839" s="68"/>
    </row>
    <row r="840" spans="4:4">
      <c r="D840" s="68"/>
    </row>
    <row r="841" spans="4:4">
      <c r="D841" s="68"/>
    </row>
    <row r="842" spans="4:4">
      <c r="D842" s="68"/>
    </row>
    <row r="843" spans="4:4">
      <c r="D843" s="68"/>
    </row>
    <row r="844" spans="4:4">
      <c r="D844" s="68"/>
    </row>
    <row r="845" spans="4:4">
      <c r="D845" s="68"/>
    </row>
    <row r="846" spans="4:4">
      <c r="D846" s="68"/>
    </row>
    <row r="847" spans="4:4">
      <c r="D847" s="68"/>
    </row>
    <row r="848" spans="4:4">
      <c r="D848" s="68"/>
    </row>
    <row r="849" spans="4:4">
      <c r="D849" s="68"/>
    </row>
    <row r="850" spans="4:4">
      <c r="D850" s="68"/>
    </row>
    <row r="851" spans="4:4">
      <c r="D851" s="68"/>
    </row>
    <row r="852" spans="4:4">
      <c r="D852" s="68"/>
    </row>
    <row r="853" spans="4:4">
      <c r="D853" s="68"/>
    </row>
    <row r="854" spans="4:4">
      <c r="D854" s="68"/>
    </row>
    <row r="855" spans="4:4">
      <c r="D855" s="68"/>
    </row>
    <row r="856" spans="4:4">
      <c r="D856" s="68"/>
    </row>
    <row r="857" spans="4:4">
      <c r="D857" s="68"/>
    </row>
    <row r="858" spans="4:4">
      <c r="D858" s="68"/>
    </row>
    <row r="859" spans="4:4">
      <c r="D859" s="68"/>
    </row>
    <row r="860" spans="4:4">
      <c r="D860" s="68"/>
    </row>
    <row r="861" spans="4:4">
      <c r="D861" s="68"/>
    </row>
    <row r="862" spans="4:4">
      <c r="D862" s="68"/>
    </row>
    <row r="863" spans="4:4">
      <c r="D863" s="68"/>
    </row>
    <row r="864" spans="4:4">
      <c r="D864" s="68"/>
    </row>
    <row r="865" spans="4:4">
      <c r="D865" s="68"/>
    </row>
    <row r="866" spans="4:4">
      <c r="D866" s="68"/>
    </row>
    <row r="867" spans="4:4">
      <c r="D867" s="68"/>
    </row>
    <row r="868" spans="4:4">
      <c r="D868" s="68"/>
    </row>
    <row r="869" spans="4:4">
      <c r="D869" s="68"/>
    </row>
    <row r="870" spans="4:4">
      <c r="D870" s="68"/>
    </row>
    <row r="871" spans="4:4">
      <c r="D871" s="68"/>
    </row>
    <row r="872" spans="4:4">
      <c r="D872" s="68"/>
    </row>
    <row r="873" spans="4:4">
      <c r="D873" s="68"/>
    </row>
    <row r="874" spans="4:4">
      <c r="D874" s="68"/>
    </row>
    <row r="875" spans="4:4">
      <c r="D875" s="68"/>
    </row>
    <row r="876" spans="4:4">
      <c r="D876" s="68"/>
    </row>
    <row r="877" spans="4:4">
      <c r="D877" s="68"/>
    </row>
    <row r="878" spans="4:4">
      <c r="D878" s="68"/>
    </row>
    <row r="879" spans="4:4">
      <c r="D879" s="68"/>
    </row>
    <row r="880" spans="4:4">
      <c r="D880" s="68"/>
    </row>
    <row r="881" spans="4:4">
      <c r="D881" s="68"/>
    </row>
    <row r="882" spans="4:4">
      <c r="D882" s="68"/>
    </row>
    <row r="883" spans="4:4">
      <c r="D883" s="68"/>
    </row>
    <row r="884" spans="4:4">
      <c r="D884" s="68"/>
    </row>
    <row r="885" spans="4:4">
      <c r="D885" s="68"/>
    </row>
    <row r="886" spans="4:4">
      <c r="D886" s="68"/>
    </row>
    <row r="887" spans="4:4">
      <c r="D887" s="68"/>
    </row>
    <row r="888" spans="4:4">
      <c r="D888" s="68"/>
    </row>
    <row r="889" spans="4:4">
      <c r="D889" s="68"/>
    </row>
    <row r="890" spans="4:4">
      <c r="D890" s="68"/>
    </row>
    <row r="891" spans="4:4">
      <c r="D891" s="68"/>
    </row>
    <row r="892" spans="4:4">
      <c r="D892" s="68"/>
    </row>
    <row r="893" spans="4:4">
      <c r="D893" s="68"/>
    </row>
    <row r="894" spans="4:4">
      <c r="D894" s="68"/>
    </row>
    <row r="895" spans="4:4">
      <c r="D895" s="68"/>
    </row>
    <row r="896" spans="4:4">
      <c r="D896" s="68"/>
    </row>
    <row r="897" spans="4:4">
      <c r="D897" s="68"/>
    </row>
    <row r="898" spans="4:4">
      <c r="D898" s="68"/>
    </row>
    <row r="899" spans="4:4">
      <c r="D899" s="68"/>
    </row>
    <row r="900" spans="4:4">
      <c r="D900" s="68"/>
    </row>
    <row r="901" spans="4:4">
      <c r="D901" s="68"/>
    </row>
    <row r="902" spans="4:4">
      <c r="D902" s="68"/>
    </row>
    <row r="903" spans="4:4">
      <c r="D903" s="68"/>
    </row>
    <row r="904" spans="4:4">
      <c r="D904" s="68"/>
    </row>
    <row r="905" spans="4:4">
      <c r="D905" s="68"/>
    </row>
    <row r="906" spans="4:4">
      <c r="D906" s="68"/>
    </row>
    <row r="907" spans="4:4">
      <c r="D907" s="68"/>
    </row>
    <row r="908" spans="4:4">
      <c r="D908" s="68"/>
    </row>
    <row r="909" spans="4:4">
      <c r="D909" s="68"/>
    </row>
    <row r="910" spans="4:4">
      <c r="D910" s="68"/>
    </row>
    <row r="911" spans="4:4">
      <c r="D911" s="68"/>
    </row>
    <row r="912" spans="4:4">
      <c r="D912" s="68"/>
    </row>
    <row r="913" spans="4:4">
      <c r="D913" s="68"/>
    </row>
    <row r="914" spans="4:4">
      <c r="D914" s="68"/>
    </row>
    <row r="915" spans="4:4">
      <c r="D915" s="68"/>
    </row>
    <row r="916" spans="4:4">
      <c r="D916" s="68"/>
    </row>
    <row r="917" spans="4:4">
      <c r="D917" s="68"/>
    </row>
    <row r="918" spans="4:4">
      <c r="D918" s="68"/>
    </row>
    <row r="919" spans="4:4">
      <c r="D919" s="68"/>
    </row>
    <row r="920" spans="4:4">
      <c r="D920" s="68"/>
    </row>
    <row r="921" spans="4:4">
      <c r="D921" s="68"/>
    </row>
    <row r="922" spans="4:4">
      <c r="D922" s="68"/>
    </row>
    <row r="923" spans="4:4">
      <c r="D923" s="68"/>
    </row>
    <row r="924" spans="4:4">
      <c r="D924" s="68"/>
    </row>
    <row r="925" spans="4:4">
      <c r="D925" s="68"/>
    </row>
    <row r="926" spans="4:4">
      <c r="D926" s="68"/>
    </row>
    <row r="927" spans="4:4">
      <c r="D927" s="68"/>
    </row>
    <row r="928" spans="4:4">
      <c r="D928" s="68"/>
    </row>
    <row r="929" spans="4:4">
      <c r="D929" s="68"/>
    </row>
    <row r="930" spans="4:4">
      <c r="D930" s="68"/>
    </row>
    <row r="931" spans="4:4">
      <c r="D931" s="68"/>
    </row>
    <row r="932" spans="4:4">
      <c r="D932" s="68"/>
    </row>
    <row r="933" spans="4:4">
      <c r="D933" s="68"/>
    </row>
    <row r="934" spans="4:4">
      <c r="D934" s="68"/>
    </row>
    <row r="935" spans="4:4">
      <c r="D935" s="68"/>
    </row>
    <row r="936" spans="4:4">
      <c r="D936" s="68"/>
    </row>
    <row r="937" spans="4:4">
      <c r="D937" s="68"/>
    </row>
    <row r="938" spans="4:4">
      <c r="D938" s="68"/>
    </row>
    <row r="939" spans="4:4">
      <c r="D939" s="68"/>
    </row>
    <row r="940" spans="4:4">
      <c r="D940" s="68"/>
    </row>
    <row r="941" spans="4:4">
      <c r="D941" s="68"/>
    </row>
    <row r="942" spans="4:4">
      <c r="D942" s="68"/>
    </row>
    <row r="943" spans="4:4">
      <c r="D943" s="68"/>
    </row>
    <row r="944" spans="4:4">
      <c r="D944" s="68"/>
    </row>
    <row r="945" spans="4:4">
      <c r="D945" s="68"/>
    </row>
    <row r="946" spans="4:4">
      <c r="D946" s="68"/>
    </row>
    <row r="947" spans="4:4">
      <c r="D947" s="68"/>
    </row>
    <row r="948" spans="4:4">
      <c r="D948" s="68"/>
    </row>
    <row r="949" spans="4:4">
      <c r="D949" s="68"/>
    </row>
    <row r="950" spans="4:4">
      <c r="D950" s="68"/>
    </row>
    <row r="951" spans="4:4">
      <c r="D951" s="68"/>
    </row>
    <row r="952" spans="4:4">
      <c r="D952" s="68"/>
    </row>
    <row r="953" spans="4:4">
      <c r="D953" s="68"/>
    </row>
    <row r="954" spans="4:4">
      <c r="D954" s="68"/>
    </row>
    <row r="955" spans="4:4">
      <c r="D955" s="68"/>
    </row>
    <row r="956" spans="4:4">
      <c r="D956" s="68"/>
    </row>
    <row r="957" spans="4:4">
      <c r="D957" s="68"/>
    </row>
    <row r="958" spans="4:4">
      <c r="D958" s="68"/>
    </row>
    <row r="959" spans="4:4">
      <c r="D959" s="68"/>
    </row>
    <row r="960" spans="4:4">
      <c r="D960" s="68"/>
    </row>
    <row r="961" spans="4:4">
      <c r="D961" s="68"/>
    </row>
    <row r="962" spans="4:4">
      <c r="D962" s="68"/>
    </row>
    <row r="963" spans="4:4">
      <c r="D963" s="68"/>
    </row>
    <row r="964" spans="4:4">
      <c r="D964" s="68"/>
    </row>
    <row r="965" spans="4:4">
      <c r="D965" s="68"/>
    </row>
    <row r="966" spans="4:4">
      <c r="D966" s="68"/>
    </row>
    <row r="967" spans="4:4">
      <c r="D967" s="68"/>
    </row>
    <row r="968" spans="4:4">
      <c r="D968" s="68"/>
    </row>
    <row r="969" spans="4:4">
      <c r="D969" s="68"/>
    </row>
    <row r="970" spans="4:4">
      <c r="D970" s="68"/>
    </row>
    <row r="971" spans="4:4">
      <c r="D971" s="68"/>
    </row>
    <row r="972" spans="4:4">
      <c r="D972" s="68"/>
    </row>
    <row r="973" spans="4:4">
      <c r="D973" s="68"/>
    </row>
    <row r="974" spans="4:4">
      <c r="D974" s="68"/>
    </row>
    <row r="975" spans="4:4">
      <c r="D975" s="68"/>
    </row>
    <row r="976" spans="4:4">
      <c r="D976" s="68"/>
    </row>
    <row r="977" spans="4:4">
      <c r="D977" s="68"/>
    </row>
    <row r="978" spans="4:4">
      <c r="D978" s="68"/>
    </row>
    <row r="979" spans="4:4">
      <c r="D979" s="68"/>
    </row>
    <row r="980" spans="4:4">
      <c r="D980" s="68"/>
    </row>
    <row r="981" spans="4:4">
      <c r="D981" s="68"/>
    </row>
    <row r="982" spans="4:4">
      <c r="D982" s="68"/>
    </row>
    <row r="983" spans="4:4">
      <c r="D983" s="68"/>
    </row>
    <row r="984" spans="4:4">
      <c r="D984" s="68"/>
    </row>
    <row r="985" spans="4:4">
      <c r="D985" s="68"/>
    </row>
    <row r="986" spans="4:4">
      <c r="D986" s="68"/>
    </row>
    <row r="987" spans="4:4">
      <c r="D987" s="68"/>
    </row>
    <row r="988" spans="4:4">
      <c r="D988" s="68"/>
    </row>
    <row r="989" spans="4:4">
      <c r="D989" s="68"/>
    </row>
    <row r="990" spans="4:4">
      <c r="D990" s="68"/>
    </row>
    <row r="991" spans="4:4">
      <c r="D991" s="68"/>
    </row>
    <row r="992" spans="4:4">
      <c r="D992" s="68"/>
    </row>
    <row r="993" spans="4:4">
      <c r="D993" s="68"/>
    </row>
    <row r="994" spans="4:4">
      <c r="D994" s="68"/>
    </row>
    <row r="995" spans="4:4">
      <c r="D995" s="68"/>
    </row>
    <row r="996" spans="4:4">
      <c r="D996" s="68"/>
    </row>
    <row r="997" spans="4:4">
      <c r="D997" s="68"/>
    </row>
    <row r="998" spans="4:4">
      <c r="D998" s="68"/>
    </row>
    <row r="999" spans="4:4">
      <c r="D999" s="68"/>
    </row>
    <row r="1000" spans="4:4">
      <c r="D1000" s="68"/>
    </row>
    <row r="1001" spans="4:4">
      <c r="D1001" s="68"/>
    </row>
    <row r="1002" spans="4:4">
      <c r="D1002" s="68"/>
    </row>
    <row r="1003" spans="4:4">
      <c r="D1003" s="68"/>
    </row>
    <row r="1004" spans="4:4">
      <c r="D1004" s="68"/>
    </row>
    <row r="1005" spans="4:4">
      <c r="D1005" s="68"/>
    </row>
    <row r="1006" spans="4:4">
      <c r="D1006" s="68"/>
    </row>
    <row r="1007" spans="4:4">
      <c r="D1007" s="68"/>
    </row>
    <row r="1008" spans="4:4">
      <c r="D1008" s="68"/>
    </row>
    <row r="1009" spans="4:4">
      <c r="D1009" s="68"/>
    </row>
    <row r="1010" spans="4:4">
      <c r="D1010" s="68"/>
    </row>
    <row r="1011" spans="4:4">
      <c r="D1011" s="68"/>
    </row>
    <row r="1012" spans="4:4">
      <c r="D1012" s="68"/>
    </row>
    <row r="1013" spans="4:4">
      <c r="D1013" s="68"/>
    </row>
    <row r="1014" spans="4:4">
      <c r="D1014" s="68"/>
    </row>
    <row r="1015" spans="4:4">
      <c r="D1015" s="68"/>
    </row>
    <row r="1016" spans="4:4">
      <c r="D1016" s="68"/>
    </row>
    <row r="1017" spans="4:4">
      <c r="D1017" s="68"/>
    </row>
    <row r="1018" spans="4:4">
      <c r="D1018" s="68"/>
    </row>
    <row r="1019" spans="4:4">
      <c r="D1019" s="68"/>
    </row>
    <row r="1020" spans="4:4">
      <c r="D1020" s="68"/>
    </row>
    <row r="1021" spans="4:4">
      <c r="D1021" s="68"/>
    </row>
    <row r="1022" spans="4:4">
      <c r="D1022" s="68"/>
    </row>
    <row r="1023" spans="4:4">
      <c r="D1023" s="68"/>
    </row>
    <row r="1024" spans="4:4">
      <c r="D1024" s="68"/>
    </row>
    <row r="1025" spans="4:4">
      <c r="D1025" s="68"/>
    </row>
    <row r="1026" spans="4:4">
      <c r="D1026" s="68"/>
    </row>
    <row r="1027" spans="4:4">
      <c r="D1027" s="68"/>
    </row>
    <row r="1028" spans="4:4">
      <c r="D1028" s="68"/>
    </row>
    <row r="1029" spans="4:4">
      <c r="D1029" s="68"/>
    </row>
    <row r="1030" spans="4:4">
      <c r="D1030" s="68"/>
    </row>
    <row r="1031" spans="4:4">
      <c r="D1031" s="68"/>
    </row>
    <row r="1032" spans="4:4">
      <c r="D1032" s="68"/>
    </row>
    <row r="1033" spans="4:4">
      <c r="D1033" s="68"/>
    </row>
    <row r="1034" spans="4:4">
      <c r="D1034" s="68"/>
    </row>
    <row r="1035" spans="4:4">
      <c r="D1035" s="68"/>
    </row>
    <row r="1036" spans="4:4">
      <c r="D1036" s="68"/>
    </row>
    <row r="1037" spans="4:4">
      <c r="D1037" s="68"/>
    </row>
    <row r="1038" spans="4:4">
      <c r="D1038" s="68"/>
    </row>
    <row r="1039" spans="4:4">
      <c r="D1039" s="68"/>
    </row>
    <row r="1040" spans="4:4">
      <c r="D1040" s="68"/>
    </row>
    <row r="1041" spans="4:4">
      <c r="D1041" s="68"/>
    </row>
    <row r="1042" spans="4:4">
      <c r="D1042" s="68"/>
    </row>
    <row r="1043" spans="4:4">
      <c r="D1043" s="68"/>
    </row>
    <row r="1044" spans="4:4">
      <c r="D1044" s="68"/>
    </row>
    <row r="1045" spans="4:4">
      <c r="D1045" s="68"/>
    </row>
    <row r="1046" spans="4:4">
      <c r="D1046" s="68"/>
    </row>
    <row r="1047" spans="4:4">
      <c r="D1047" s="68"/>
    </row>
    <row r="1048" spans="4:4">
      <c r="D1048" s="68"/>
    </row>
    <row r="1049" spans="4:4">
      <c r="D1049" s="68"/>
    </row>
    <row r="1050" spans="4:4">
      <c r="D1050" s="68"/>
    </row>
    <row r="1051" spans="4:4">
      <c r="D1051" s="68"/>
    </row>
    <row r="1052" spans="4:4">
      <c r="D1052" s="68"/>
    </row>
    <row r="1053" spans="4:4">
      <c r="D1053" s="68"/>
    </row>
    <row r="1054" spans="4:4">
      <c r="D1054" s="68"/>
    </row>
    <row r="1055" spans="4:4">
      <c r="D1055" s="68"/>
    </row>
    <row r="1056" spans="4:4">
      <c r="D1056" s="68"/>
    </row>
    <row r="1057" spans="4:4">
      <c r="D1057" s="68"/>
    </row>
    <row r="1058" spans="4:4">
      <c r="D1058" s="68"/>
    </row>
    <row r="1059" spans="4:4">
      <c r="D1059" s="68"/>
    </row>
    <row r="1060" spans="4:4">
      <c r="D1060" s="68"/>
    </row>
    <row r="1061" spans="4:4">
      <c r="D1061" s="68"/>
    </row>
    <row r="1062" spans="4:4">
      <c r="D1062" s="68"/>
    </row>
    <row r="1063" spans="4:4">
      <c r="D1063" s="68"/>
    </row>
    <row r="1064" spans="4:4">
      <c r="D1064" s="68"/>
    </row>
    <row r="1065" spans="4:4">
      <c r="D1065" s="68"/>
    </row>
    <row r="1066" spans="4:4">
      <c r="D1066" s="68"/>
    </row>
    <row r="1067" spans="4:4">
      <c r="D1067" s="68"/>
    </row>
    <row r="1068" spans="4:4">
      <c r="D1068" s="68"/>
    </row>
    <row r="1069" spans="4:4">
      <c r="D1069" s="68"/>
    </row>
    <row r="1070" spans="4:4">
      <c r="D1070" s="68"/>
    </row>
    <row r="1071" spans="4:4">
      <c r="D1071" s="68"/>
    </row>
    <row r="1072" spans="4:4">
      <c r="D1072" s="68"/>
    </row>
    <row r="1073" spans="4:4">
      <c r="D1073" s="68"/>
    </row>
    <row r="1074" spans="4:4">
      <c r="D1074" s="68"/>
    </row>
    <row r="1075" spans="4:4">
      <c r="D1075" s="68"/>
    </row>
    <row r="1076" spans="4:4">
      <c r="D1076" s="68"/>
    </row>
    <row r="1077" spans="4:4">
      <c r="D1077" s="68"/>
    </row>
    <row r="1078" spans="4:4">
      <c r="D1078" s="68"/>
    </row>
    <row r="1079" spans="4:4">
      <c r="D1079" s="68"/>
    </row>
    <row r="1080" spans="4:4">
      <c r="D1080" s="68"/>
    </row>
    <row r="1081" spans="4:4">
      <c r="D1081" s="68"/>
    </row>
    <row r="1082" spans="4:4">
      <c r="D1082" s="68"/>
    </row>
    <row r="1083" spans="4:4">
      <c r="D1083" s="68"/>
    </row>
    <row r="1084" spans="4:4">
      <c r="D1084" s="68"/>
    </row>
    <row r="1085" spans="4:4">
      <c r="D1085" s="68"/>
    </row>
    <row r="1086" spans="4:4">
      <c r="D1086" s="68"/>
    </row>
    <row r="1087" spans="4:4">
      <c r="D1087" s="68"/>
    </row>
    <row r="1088" spans="4:4">
      <c r="D1088" s="68"/>
    </row>
    <row r="1089" spans="4:4">
      <c r="D1089" s="68"/>
    </row>
    <row r="1090" spans="4:4">
      <c r="D1090" s="68"/>
    </row>
    <row r="1091" spans="4:4">
      <c r="D1091" s="68"/>
    </row>
    <row r="1092" spans="4:4">
      <c r="D1092" s="68"/>
    </row>
    <row r="1093" spans="4:4">
      <c r="D1093" s="68"/>
    </row>
    <row r="1094" spans="4:4">
      <c r="D1094" s="68"/>
    </row>
    <row r="1095" spans="4:4">
      <c r="D1095" s="68"/>
    </row>
    <row r="1096" spans="4:4">
      <c r="D1096" s="68"/>
    </row>
    <row r="1097" spans="4:4">
      <c r="D1097" s="68"/>
    </row>
    <row r="1098" spans="4:4">
      <c r="D1098" s="68"/>
    </row>
    <row r="1099" spans="4:4">
      <c r="D1099" s="68"/>
    </row>
    <row r="1100" spans="4:4">
      <c r="D1100" s="68"/>
    </row>
    <row r="1101" spans="4:4">
      <c r="D1101" s="68"/>
    </row>
    <row r="1102" spans="4:4">
      <c r="D1102" s="68"/>
    </row>
    <row r="1103" spans="4:4">
      <c r="D1103" s="68"/>
    </row>
    <row r="1104" spans="4:4">
      <c r="D1104" s="68"/>
    </row>
    <row r="1105" spans="4:4">
      <c r="D1105" s="68"/>
    </row>
    <row r="1106" spans="4:4">
      <c r="D1106" s="68"/>
    </row>
    <row r="1107" spans="4:4">
      <c r="D1107" s="68"/>
    </row>
    <row r="1108" spans="4:4">
      <c r="D1108" s="68"/>
    </row>
    <row r="1109" spans="4:4">
      <c r="D1109" s="68"/>
    </row>
    <row r="1110" spans="4:4">
      <c r="D1110" s="68"/>
    </row>
    <row r="1111" spans="4:4">
      <c r="D1111" s="68"/>
    </row>
    <row r="1112" spans="4:4">
      <c r="D1112" s="68"/>
    </row>
    <row r="1113" spans="4:4">
      <c r="D1113" s="68"/>
    </row>
    <row r="1114" spans="4:4">
      <c r="D1114" s="68"/>
    </row>
    <row r="1115" spans="4:4">
      <c r="D1115" s="68"/>
    </row>
    <row r="1116" spans="4:4">
      <c r="D1116" s="68"/>
    </row>
    <row r="1117" spans="4:4">
      <c r="D1117" s="68"/>
    </row>
    <row r="1118" spans="4:4">
      <c r="D1118" s="68"/>
    </row>
    <row r="1119" spans="4:4">
      <c r="D1119" s="68"/>
    </row>
    <row r="1120" spans="4:4">
      <c r="D1120" s="68"/>
    </row>
    <row r="1121" spans="4:4">
      <c r="D1121" s="68"/>
    </row>
    <row r="1122" spans="4:4">
      <c r="D1122" s="68"/>
    </row>
    <row r="1123" spans="4:4">
      <c r="D1123" s="68"/>
    </row>
    <row r="1124" spans="4:4">
      <c r="D1124" s="68"/>
    </row>
    <row r="1125" spans="4:4">
      <c r="D1125" s="68"/>
    </row>
    <row r="1126" spans="4:4">
      <c r="D1126" s="68"/>
    </row>
    <row r="1127" spans="4:4">
      <c r="D1127" s="68"/>
    </row>
    <row r="1128" spans="4:4">
      <c r="D1128" s="68"/>
    </row>
    <row r="1129" spans="4:4">
      <c r="D1129" s="68"/>
    </row>
    <row r="1130" spans="4:4">
      <c r="D1130" s="68"/>
    </row>
    <row r="1131" spans="4:4">
      <c r="D1131" s="68"/>
    </row>
    <row r="1132" spans="4:4">
      <c r="D1132" s="68"/>
    </row>
    <row r="1133" spans="4:4">
      <c r="D1133" s="68"/>
    </row>
    <row r="1134" spans="4:4">
      <c r="D1134" s="68"/>
    </row>
    <row r="1135" spans="4:4">
      <c r="D1135" s="68"/>
    </row>
    <row r="1136" spans="4:4">
      <c r="D1136" s="68"/>
    </row>
    <row r="1137" spans="4:4">
      <c r="D1137" s="68"/>
    </row>
    <row r="1138" spans="4:4">
      <c r="D1138" s="68"/>
    </row>
    <row r="1139" spans="4:4">
      <c r="D1139" s="68"/>
    </row>
    <row r="1140" spans="4:4">
      <c r="D1140" s="68"/>
    </row>
    <row r="1141" spans="4:4">
      <c r="D1141" s="68"/>
    </row>
    <row r="1142" spans="4:4">
      <c r="D1142" s="68"/>
    </row>
    <row r="1143" spans="4:4">
      <c r="D1143" s="68"/>
    </row>
    <row r="1144" spans="4:4">
      <c r="D1144" s="68"/>
    </row>
    <row r="1145" spans="4:4">
      <c r="D1145" s="68"/>
    </row>
    <row r="1146" spans="4:4">
      <c r="D1146" s="68"/>
    </row>
    <row r="1147" spans="4:4">
      <c r="D1147" s="68"/>
    </row>
    <row r="1148" spans="4:4">
      <c r="D1148" s="68"/>
    </row>
    <row r="1149" spans="4:4">
      <c r="D1149" s="68"/>
    </row>
    <row r="1150" spans="4:4">
      <c r="D1150" s="68"/>
    </row>
    <row r="1151" spans="4:4">
      <c r="D1151" s="68"/>
    </row>
    <row r="1152" spans="4:4">
      <c r="D1152" s="68"/>
    </row>
    <row r="1153" spans="4:4">
      <c r="D1153" s="68"/>
    </row>
    <row r="1154" spans="4:4">
      <c r="D1154" s="68"/>
    </row>
    <row r="1155" spans="4:4">
      <c r="D1155" s="68"/>
    </row>
    <row r="1156" spans="4:4">
      <c r="D1156" s="68"/>
    </row>
    <row r="1157" spans="4:4">
      <c r="D1157" s="68"/>
    </row>
    <row r="1158" spans="4:4">
      <c r="D1158" s="68"/>
    </row>
    <row r="1159" spans="4:4">
      <c r="D1159" s="68"/>
    </row>
    <row r="1160" spans="4:4">
      <c r="D1160" s="68"/>
    </row>
    <row r="1161" spans="4:4">
      <c r="D1161" s="68"/>
    </row>
    <row r="1162" spans="4:4">
      <c r="D1162" s="68"/>
    </row>
    <row r="1163" spans="4:4">
      <c r="D1163" s="68"/>
    </row>
    <row r="1164" spans="4:4">
      <c r="D1164" s="68"/>
    </row>
    <row r="1165" spans="4:4">
      <c r="D1165" s="68"/>
    </row>
    <row r="1166" spans="4:4">
      <c r="D1166" s="68"/>
    </row>
    <row r="1167" spans="4:4">
      <c r="D1167" s="68"/>
    </row>
    <row r="1168" spans="4:4">
      <c r="D1168" s="68"/>
    </row>
    <row r="1169" spans="4:4">
      <c r="D1169" s="68"/>
    </row>
    <row r="1170" spans="4:4">
      <c r="D1170" s="68"/>
    </row>
    <row r="1171" spans="4:4">
      <c r="D1171" s="68"/>
    </row>
    <row r="1172" spans="4:4">
      <c r="D1172" s="68"/>
    </row>
    <row r="1173" spans="4:4">
      <c r="D1173" s="68"/>
    </row>
    <row r="1174" spans="4:4">
      <c r="D1174" s="68"/>
    </row>
    <row r="1175" spans="4:4">
      <c r="D1175" s="68"/>
    </row>
    <row r="1176" spans="4:4">
      <c r="D1176" s="68"/>
    </row>
    <row r="1177" spans="4:4">
      <c r="D1177" s="68"/>
    </row>
    <row r="1178" spans="4:4">
      <c r="D1178" s="68"/>
    </row>
    <row r="1179" spans="4:4">
      <c r="D1179" s="68"/>
    </row>
    <row r="1180" spans="4:4">
      <c r="D1180" s="68"/>
    </row>
    <row r="1181" spans="4:4">
      <c r="D1181" s="68"/>
    </row>
    <row r="1182" spans="4:4">
      <c r="D1182" s="68"/>
    </row>
    <row r="1183" spans="4:4">
      <c r="D1183" s="68"/>
    </row>
    <row r="1184" spans="4:4">
      <c r="D1184" s="68"/>
    </row>
    <row r="1185" spans="4:4">
      <c r="D1185" s="68"/>
    </row>
    <row r="1186" spans="4:4">
      <c r="D1186" s="68"/>
    </row>
    <row r="1187" spans="4:4">
      <c r="D1187" s="68"/>
    </row>
    <row r="1188" spans="4:4">
      <c r="D1188" s="68"/>
    </row>
    <row r="1189" spans="4:4">
      <c r="D1189" s="68"/>
    </row>
    <row r="1190" spans="4:4">
      <c r="D1190" s="68"/>
    </row>
    <row r="1191" spans="4:4">
      <c r="D1191" s="68"/>
    </row>
    <row r="1192" spans="4:4">
      <c r="D1192" s="68"/>
    </row>
    <row r="1193" spans="4:4">
      <c r="D1193" s="68"/>
    </row>
    <row r="1194" spans="4:4">
      <c r="D1194" s="68"/>
    </row>
    <row r="1195" spans="4:4">
      <c r="D1195" s="68"/>
    </row>
    <row r="1196" spans="4:4">
      <c r="D1196" s="68"/>
    </row>
    <row r="1197" spans="4:4">
      <c r="D1197" s="68"/>
    </row>
    <row r="1198" spans="4:4">
      <c r="D1198" s="68"/>
    </row>
    <row r="1199" spans="4:4">
      <c r="D1199" s="68"/>
    </row>
    <row r="1200" spans="4:4">
      <c r="D1200" s="68"/>
    </row>
    <row r="1201" spans="4:4">
      <c r="D1201" s="68"/>
    </row>
    <row r="1202" spans="4:4">
      <c r="D1202" s="68"/>
    </row>
    <row r="1203" spans="4:4">
      <c r="D1203" s="68"/>
    </row>
    <row r="1204" spans="4:4">
      <c r="D1204" s="68"/>
    </row>
    <row r="1205" spans="4:4">
      <c r="D1205" s="68"/>
    </row>
    <row r="1206" spans="4:4">
      <c r="D1206" s="68"/>
    </row>
    <row r="1207" spans="4:4">
      <c r="D1207" s="68"/>
    </row>
    <row r="1208" spans="4:4">
      <c r="D1208" s="68"/>
    </row>
    <row r="1209" spans="4:4">
      <c r="D1209" s="68"/>
    </row>
    <row r="1210" spans="4:4">
      <c r="D1210" s="68"/>
    </row>
    <row r="1211" spans="4:4">
      <c r="D1211" s="68"/>
    </row>
    <row r="1212" spans="4:4">
      <c r="D1212" s="68"/>
    </row>
    <row r="1213" spans="4:4">
      <c r="D1213" s="68"/>
    </row>
    <row r="1214" spans="4:4">
      <c r="D1214" s="68"/>
    </row>
    <row r="1215" spans="4:4">
      <c r="D1215" s="68"/>
    </row>
    <row r="1216" spans="4:4">
      <c r="D1216" s="68"/>
    </row>
    <row r="1217" spans="4:4">
      <c r="D1217" s="68"/>
    </row>
    <row r="1218" spans="4:4">
      <c r="D1218" s="68"/>
    </row>
    <row r="1219" spans="4:4">
      <c r="D1219" s="68"/>
    </row>
    <row r="1220" spans="4:4">
      <c r="D1220" s="68"/>
    </row>
    <row r="1221" spans="4:4">
      <c r="D1221" s="68"/>
    </row>
    <row r="1222" spans="4:4">
      <c r="D1222" s="68"/>
    </row>
    <row r="1223" spans="4:4">
      <c r="D1223" s="68"/>
    </row>
    <row r="1224" spans="4:4">
      <c r="D1224" s="68"/>
    </row>
    <row r="1225" spans="4:4">
      <c r="D1225" s="68"/>
    </row>
    <row r="1226" spans="4:4">
      <c r="D1226" s="68"/>
    </row>
    <row r="1227" spans="4:4">
      <c r="D1227" s="68"/>
    </row>
    <row r="1228" spans="4:4">
      <c r="D1228" s="68"/>
    </row>
    <row r="1229" spans="4:4">
      <c r="D1229" s="68"/>
    </row>
    <row r="1230" spans="4:4">
      <c r="D1230" s="68"/>
    </row>
    <row r="1231" spans="4:4">
      <c r="D1231" s="68"/>
    </row>
    <row r="1232" spans="4:4">
      <c r="D1232" s="68"/>
    </row>
    <row r="1233" spans="4:4">
      <c r="D1233" s="68"/>
    </row>
    <row r="1234" spans="4:4">
      <c r="D1234" s="68"/>
    </row>
    <row r="1235" spans="4:4">
      <c r="D1235" s="68"/>
    </row>
    <row r="1236" spans="4:4">
      <c r="D1236" s="68"/>
    </row>
    <row r="1237" spans="4:4">
      <c r="D1237" s="68"/>
    </row>
    <row r="1238" spans="4:4">
      <c r="D1238" s="68"/>
    </row>
    <row r="1239" spans="4:4">
      <c r="D1239" s="68"/>
    </row>
    <row r="1240" spans="4:4">
      <c r="D1240" s="68"/>
    </row>
    <row r="1241" spans="4:4">
      <c r="D1241" s="68"/>
    </row>
    <row r="1242" spans="4:4">
      <c r="D1242" s="68"/>
    </row>
    <row r="1243" spans="4:4">
      <c r="D1243" s="68"/>
    </row>
    <row r="1244" spans="4:4">
      <c r="D1244" s="68"/>
    </row>
    <row r="1245" spans="4:4">
      <c r="D1245" s="68"/>
    </row>
    <row r="1246" spans="4:4">
      <c r="D1246" s="68"/>
    </row>
    <row r="1247" spans="4:4">
      <c r="D1247" s="68"/>
    </row>
    <row r="1248" spans="4:4">
      <c r="D1248" s="68"/>
    </row>
    <row r="1249" spans="4:4">
      <c r="D1249" s="68"/>
    </row>
    <row r="1250" spans="4:4">
      <c r="D1250" s="68"/>
    </row>
    <row r="1251" spans="4:4">
      <c r="D1251" s="68"/>
    </row>
    <row r="1252" spans="4:4">
      <c r="D1252" s="68"/>
    </row>
    <row r="1253" spans="4:4">
      <c r="D1253" s="68"/>
    </row>
    <row r="1254" spans="4:4">
      <c r="D1254" s="68"/>
    </row>
    <row r="1255" spans="4:4">
      <c r="D1255" s="68"/>
    </row>
    <row r="1256" spans="4:4">
      <c r="D1256" s="68"/>
    </row>
    <row r="1257" spans="4:4">
      <c r="D1257" s="68"/>
    </row>
    <row r="1258" spans="4:4">
      <c r="D1258" s="68"/>
    </row>
    <row r="1259" spans="4:4">
      <c r="D1259" s="68"/>
    </row>
    <row r="1260" spans="4:4">
      <c r="D1260" s="68"/>
    </row>
    <row r="1261" spans="4:4">
      <c r="D1261" s="68"/>
    </row>
    <row r="1262" spans="4:4">
      <c r="D1262" s="68"/>
    </row>
    <row r="1263" spans="4:4">
      <c r="D1263" s="68"/>
    </row>
    <row r="1264" spans="4:4">
      <c r="D1264" s="68"/>
    </row>
    <row r="1265" spans="4:4">
      <c r="D1265" s="68"/>
    </row>
    <row r="1266" spans="4:4">
      <c r="D1266" s="68"/>
    </row>
    <row r="1267" spans="4:4">
      <c r="D1267" s="68"/>
    </row>
    <row r="1268" spans="4:4">
      <c r="D1268" s="68"/>
    </row>
    <row r="1269" spans="4:4">
      <c r="D1269" s="68"/>
    </row>
    <row r="1270" spans="4:4">
      <c r="D1270" s="68"/>
    </row>
    <row r="1271" spans="4:4">
      <c r="D1271" s="68"/>
    </row>
    <row r="1272" spans="4:4">
      <c r="D1272" s="68"/>
    </row>
    <row r="1273" spans="4:4">
      <c r="D1273" s="68"/>
    </row>
    <row r="1274" spans="4:4">
      <c r="D1274" s="68"/>
    </row>
    <row r="1275" spans="4:4">
      <c r="D1275" s="68"/>
    </row>
    <row r="1276" spans="4:4">
      <c r="D1276" s="68"/>
    </row>
    <row r="1277" spans="4:4">
      <c r="D1277" s="68"/>
    </row>
    <row r="1278" spans="4:4">
      <c r="D1278" s="68"/>
    </row>
    <row r="1279" spans="4:4">
      <c r="D1279" s="68"/>
    </row>
    <row r="1280" spans="4:4">
      <c r="D1280" s="68"/>
    </row>
    <row r="1281" spans="4:4">
      <c r="D1281" s="68"/>
    </row>
    <row r="1282" spans="4:4">
      <c r="D1282" s="68"/>
    </row>
    <row r="1283" spans="4:4">
      <c r="D1283" s="68"/>
    </row>
    <row r="1284" spans="4:4">
      <c r="D1284" s="68"/>
    </row>
    <row r="1285" spans="4:4">
      <c r="D1285" s="68"/>
    </row>
    <row r="1286" spans="4:4">
      <c r="D1286" s="68"/>
    </row>
    <row r="1287" spans="4:4">
      <c r="D1287" s="68"/>
    </row>
    <row r="1288" spans="4:4">
      <c r="D1288" s="68"/>
    </row>
    <row r="1289" spans="4:4">
      <c r="D1289" s="68"/>
    </row>
    <row r="1290" spans="4:4">
      <c r="D1290" s="68"/>
    </row>
    <row r="1291" spans="4:4">
      <c r="D1291" s="68"/>
    </row>
    <row r="1292" spans="4:4">
      <c r="D1292" s="68"/>
    </row>
    <row r="1293" spans="4:4">
      <c r="D1293" s="68"/>
    </row>
    <row r="1294" spans="4:4">
      <c r="D1294" s="68"/>
    </row>
    <row r="1295" spans="4:4">
      <c r="D1295" s="68"/>
    </row>
    <row r="1296" spans="4:4">
      <c r="D1296" s="68"/>
    </row>
    <row r="1297" spans="4:4">
      <c r="D1297" s="68"/>
    </row>
    <row r="1298" spans="4:4">
      <c r="D1298" s="68"/>
    </row>
    <row r="1299" spans="4:4">
      <c r="D1299" s="68"/>
    </row>
    <row r="1300" spans="4:4">
      <c r="D1300" s="68"/>
    </row>
    <row r="1301" spans="4:4">
      <c r="D1301" s="68"/>
    </row>
    <row r="1302" spans="4:4">
      <c r="D1302" s="68"/>
    </row>
    <row r="1303" spans="4:4">
      <c r="D1303" s="68"/>
    </row>
    <row r="1304" spans="4:4">
      <c r="D1304" s="68"/>
    </row>
    <row r="1305" spans="4:4">
      <c r="D1305" s="68"/>
    </row>
    <row r="1306" spans="4:4">
      <c r="D1306" s="68"/>
    </row>
    <row r="1307" spans="4:4">
      <c r="D1307" s="68"/>
    </row>
    <row r="1308" spans="4:4">
      <c r="D1308" s="68"/>
    </row>
    <row r="1309" spans="4:4">
      <c r="D1309" s="68"/>
    </row>
    <row r="1310" spans="4:4">
      <c r="D1310" s="68"/>
    </row>
    <row r="1311" spans="4:4">
      <c r="D1311" s="68"/>
    </row>
    <row r="1312" spans="4:4">
      <c r="D1312" s="68"/>
    </row>
    <row r="1313" spans="4:4">
      <c r="D1313" s="68"/>
    </row>
    <row r="1314" spans="4:4">
      <c r="D1314" s="68"/>
    </row>
    <row r="1315" spans="4:4">
      <c r="D1315" s="68"/>
    </row>
    <row r="1316" spans="4:4">
      <c r="D1316" s="68"/>
    </row>
    <row r="1317" spans="4:4">
      <c r="D1317" s="68"/>
    </row>
    <row r="1318" spans="4:4">
      <c r="D1318" s="68"/>
    </row>
    <row r="1319" spans="4:4">
      <c r="D1319" s="68"/>
    </row>
    <row r="1320" spans="4:4">
      <c r="D1320" s="68"/>
    </row>
    <row r="1321" spans="4:4">
      <c r="D1321" s="68"/>
    </row>
    <row r="1322" spans="4:4">
      <c r="D1322" s="68"/>
    </row>
    <row r="1323" spans="4:4">
      <c r="D1323" s="68"/>
    </row>
    <row r="1324" spans="4:4">
      <c r="D1324" s="68"/>
    </row>
    <row r="1325" spans="4:4">
      <c r="D1325" s="68"/>
    </row>
    <row r="1326" spans="4:4">
      <c r="D1326" s="68"/>
    </row>
    <row r="1327" spans="4:4">
      <c r="D1327" s="68"/>
    </row>
    <row r="1328" spans="4:4">
      <c r="D1328" s="68"/>
    </row>
    <row r="1329" spans="4:4">
      <c r="D1329" s="68"/>
    </row>
    <row r="1330" spans="4:4">
      <c r="D1330" s="68"/>
    </row>
    <row r="1331" spans="4:4">
      <c r="D1331" s="68"/>
    </row>
    <row r="1332" spans="4:4">
      <c r="D1332" s="68"/>
    </row>
    <row r="1333" spans="4:4">
      <c r="D1333" s="68"/>
    </row>
    <row r="1334" spans="4:4">
      <c r="D1334" s="68"/>
    </row>
    <row r="1335" spans="4:4">
      <c r="D1335" s="68"/>
    </row>
    <row r="1336" spans="4:4">
      <c r="D1336" s="68"/>
    </row>
    <row r="1337" spans="4:4">
      <c r="D1337" s="68"/>
    </row>
    <row r="1338" spans="4:4">
      <c r="D1338" s="68"/>
    </row>
    <row r="1339" spans="4:4">
      <c r="D1339" s="68"/>
    </row>
    <row r="1340" spans="4:4">
      <c r="D1340" s="68"/>
    </row>
    <row r="1341" spans="4:4">
      <c r="D1341" s="68"/>
    </row>
    <row r="1342" spans="4:4">
      <c r="D1342" s="68"/>
    </row>
    <row r="1343" spans="4:4">
      <c r="D1343" s="68"/>
    </row>
    <row r="1344" spans="4:4">
      <c r="D1344" s="68"/>
    </row>
    <row r="1345" spans="4:4">
      <c r="D1345" s="68"/>
    </row>
    <row r="1346" spans="4:4">
      <c r="D1346" s="68"/>
    </row>
    <row r="1347" spans="4:4">
      <c r="D1347" s="68"/>
    </row>
    <row r="1348" spans="4:4">
      <c r="D1348" s="68"/>
    </row>
    <row r="1349" spans="4:4">
      <c r="D1349" s="68"/>
    </row>
    <row r="1350" spans="4:4">
      <c r="D1350" s="68"/>
    </row>
    <row r="1351" spans="4:4">
      <c r="D1351" s="68"/>
    </row>
    <row r="1352" spans="4:4">
      <c r="D1352" s="68"/>
    </row>
    <row r="1353" spans="4:4">
      <c r="D1353" s="68"/>
    </row>
    <row r="1354" spans="4:4">
      <c r="D1354" s="68"/>
    </row>
    <row r="1355" spans="4:4">
      <c r="D1355" s="68"/>
    </row>
    <row r="1356" spans="4:4">
      <c r="D1356" s="68"/>
    </row>
    <row r="1357" spans="4:4">
      <c r="D1357" s="68"/>
    </row>
    <row r="1358" spans="4:4">
      <c r="D1358" s="68"/>
    </row>
    <row r="1359" spans="4:4">
      <c r="D1359" s="68"/>
    </row>
    <row r="1360" spans="4:4">
      <c r="D1360" s="68"/>
    </row>
    <row r="1361" spans="4:4">
      <c r="D1361" s="68"/>
    </row>
    <row r="1362" spans="4:4">
      <c r="D1362" s="68"/>
    </row>
    <row r="1363" spans="4:4">
      <c r="D1363" s="68"/>
    </row>
    <row r="1364" spans="4:4">
      <c r="D1364" s="68"/>
    </row>
    <row r="1365" spans="4:4">
      <c r="D1365" s="68"/>
    </row>
    <row r="1366" spans="4:4">
      <c r="D1366" s="68"/>
    </row>
    <row r="1367" spans="4:4">
      <c r="D1367" s="68"/>
    </row>
    <row r="1368" spans="4:4">
      <c r="D1368" s="68"/>
    </row>
    <row r="1369" spans="4:4">
      <c r="D1369" s="68"/>
    </row>
    <row r="1370" spans="4:4">
      <c r="D1370" s="68"/>
    </row>
    <row r="1371" spans="4:4">
      <c r="D1371" s="68"/>
    </row>
    <row r="1372" spans="4:4">
      <c r="D1372" s="68"/>
    </row>
    <row r="1373" spans="4:4">
      <c r="D1373" s="68"/>
    </row>
    <row r="1374" spans="4:4">
      <c r="D1374" s="68"/>
    </row>
    <row r="1375" spans="4:4">
      <c r="D1375" s="68"/>
    </row>
    <row r="1376" spans="4:4">
      <c r="D1376" s="68"/>
    </row>
    <row r="1377" spans="4:4">
      <c r="D1377" s="68"/>
    </row>
    <row r="1378" spans="4:4">
      <c r="D1378" s="68"/>
    </row>
    <row r="1379" spans="4:4">
      <c r="D1379" s="68"/>
    </row>
    <row r="1380" spans="4:4">
      <c r="D1380" s="68"/>
    </row>
    <row r="1381" spans="4:4">
      <c r="D1381" s="68"/>
    </row>
    <row r="1382" spans="4:4">
      <c r="D1382" s="68"/>
    </row>
    <row r="1383" spans="4:4">
      <c r="D1383" s="68"/>
    </row>
    <row r="1384" spans="4:4">
      <c r="D1384" s="68"/>
    </row>
    <row r="1385" spans="4:4">
      <c r="D1385" s="68"/>
    </row>
    <row r="1386" spans="4:4">
      <c r="D1386" s="68"/>
    </row>
    <row r="1387" spans="4:4">
      <c r="D1387" s="68"/>
    </row>
    <row r="1388" spans="4:4">
      <c r="D1388" s="68"/>
    </row>
    <row r="1389" spans="4:4">
      <c r="D1389" s="68"/>
    </row>
    <row r="1390" spans="4:4">
      <c r="D1390" s="68"/>
    </row>
    <row r="1391" spans="4:4">
      <c r="D1391" s="68"/>
    </row>
    <row r="1392" spans="4:4">
      <c r="D1392" s="68"/>
    </row>
    <row r="1393" spans="4:4">
      <c r="D1393" s="68"/>
    </row>
    <row r="1394" spans="4:4">
      <c r="D1394" s="68"/>
    </row>
    <row r="1395" spans="4:4">
      <c r="D1395" s="68"/>
    </row>
    <row r="1396" spans="4:4">
      <c r="D1396" s="68"/>
    </row>
    <row r="1397" spans="4:4">
      <c r="D1397" s="68"/>
    </row>
    <row r="1398" spans="4:4">
      <c r="D1398" s="68"/>
    </row>
    <row r="1399" spans="4:4">
      <c r="D1399" s="68"/>
    </row>
    <row r="1400" spans="4:4">
      <c r="D1400" s="68"/>
    </row>
    <row r="1401" spans="4:4">
      <c r="D1401" s="68"/>
    </row>
    <row r="1402" spans="4:4">
      <c r="D1402" s="68"/>
    </row>
    <row r="1403" spans="4:4">
      <c r="D1403" s="68"/>
    </row>
    <row r="1404" spans="4:4">
      <c r="D1404" s="68"/>
    </row>
    <row r="1405" spans="4:4">
      <c r="D1405" s="68"/>
    </row>
    <row r="1406" spans="4:4">
      <c r="D1406" s="68"/>
    </row>
    <row r="1407" spans="4:4">
      <c r="D1407" s="68"/>
    </row>
    <row r="1408" spans="4:4">
      <c r="D1408" s="68"/>
    </row>
    <row r="1409" spans="4:4">
      <c r="D1409" s="68"/>
    </row>
    <row r="1410" spans="4:4">
      <c r="D1410" s="68"/>
    </row>
    <row r="1411" spans="4:4">
      <c r="D1411" s="68"/>
    </row>
    <row r="1412" spans="4:4">
      <c r="D1412" s="68"/>
    </row>
    <row r="1413" spans="4:4">
      <c r="D1413" s="68"/>
    </row>
    <row r="1414" spans="4:4">
      <c r="D1414" s="68"/>
    </row>
    <row r="1415" spans="4:4">
      <c r="D1415" s="68"/>
    </row>
    <row r="1416" spans="4:4">
      <c r="D1416" s="68"/>
    </row>
    <row r="1417" spans="4:4">
      <c r="D1417" s="68"/>
    </row>
    <row r="1418" spans="4:4">
      <c r="D1418" s="68"/>
    </row>
    <row r="1419" spans="4:4">
      <c r="D1419" s="68"/>
    </row>
    <row r="1420" spans="4:4">
      <c r="D1420" s="68"/>
    </row>
    <row r="1421" spans="4:4">
      <c r="D1421" s="68"/>
    </row>
    <row r="1422" spans="4:4">
      <c r="D1422" s="68"/>
    </row>
    <row r="1423" spans="4:4">
      <c r="D1423" s="68"/>
    </row>
    <row r="1424" spans="4:4">
      <c r="D1424" s="68"/>
    </row>
    <row r="1425" spans="4:4">
      <c r="D1425" s="68"/>
    </row>
    <row r="1426" spans="4:4">
      <c r="D1426" s="68"/>
    </row>
    <row r="1427" spans="4:4">
      <c r="D1427" s="68"/>
    </row>
    <row r="1428" spans="4:4">
      <c r="D1428" s="68"/>
    </row>
    <row r="1429" spans="4:4">
      <c r="D1429" s="68"/>
    </row>
    <row r="1430" spans="4:4">
      <c r="D1430" s="68"/>
    </row>
    <row r="1431" spans="4:4">
      <c r="D1431" s="68"/>
    </row>
    <row r="1432" spans="4:4">
      <c r="D1432" s="68"/>
    </row>
    <row r="1433" spans="4:4">
      <c r="D1433" s="68"/>
    </row>
    <row r="1434" spans="4:4">
      <c r="D1434" s="68"/>
    </row>
    <row r="1435" spans="4:4">
      <c r="D1435" s="68"/>
    </row>
    <row r="1436" spans="4:4">
      <c r="D1436" s="68"/>
    </row>
    <row r="1437" spans="4:4">
      <c r="D1437" s="68"/>
    </row>
    <row r="1438" spans="4:4">
      <c r="D1438" s="68"/>
    </row>
    <row r="1439" spans="4:4">
      <c r="D1439" s="68"/>
    </row>
    <row r="1440" spans="4:4">
      <c r="D1440" s="68"/>
    </row>
    <row r="1441" spans="4:4">
      <c r="D1441" s="68"/>
    </row>
    <row r="1442" spans="4:4">
      <c r="D1442" s="68"/>
    </row>
    <row r="1443" spans="4:4">
      <c r="D1443" s="68"/>
    </row>
    <row r="1444" spans="4:4">
      <c r="D1444" s="68"/>
    </row>
    <row r="1445" spans="4:4">
      <c r="D1445" s="68"/>
    </row>
    <row r="1446" spans="4:4">
      <c r="D1446" s="68"/>
    </row>
    <row r="1447" spans="4:4">
      <c r="D1447" s="68"/>
    </row>
    <row r="1448" spans="4:4">
      <c r="D1448" s="68"/>
    </row>
    <row r="1449" spans="4:4">
      <c r="D1449" s="68"/>
    </row>
    <row r="1450" spans="4:4">
      <c r="D1450" s="68"/>
    </row>
    <row r="1451" spans="4:4">
      <c r="D1451" s="68"/>
    </row>
    <row r="1452" spans="4:4">
      <c r="D1452" s="68"/>
    </row>
    <row r="1453" spans="4:4">
      <c r="D1453" s="68"/>
    </row>
    <row r="1454" spans="4:4">
      <c r="D1454" s="68"/>
    </row>
    <row r="1455" spans="4:4">
      <c r="D1455" s="68"/>
    </row>
    <row r="1456" spans="4:4">
      <c r="D1456" s="68"/>
    </row>
    <row r="1457" spans="4:4">
      <c r="D1457" s="68"/>
    </row>
    <row r="1458" spans="4:4">
      <c r="D1458" s="68"/>
    </row>
    <row r="1459" spans="4:4">
      <c r="D1459" s="68"/>
    </row>
    <row r="1460" spans="4:4">
      <c r="D1460" s="68"/>
    </row>
    <row r="1461" spans="4:4">
      <c r="D1461" s="68"/>
    </row>
    <row r="1462" spans="4:4">
      <c r="D1462" s="68"/>
    </row>
    <row r="1463" spans="4:4">
      <c r="D1463" s="68"/>
    </row>
    <row r="1464" spans="4:4">
      <c r="D1464" s="68"/>
    </row>
    <row r="1465" spans="4:4">
      <c r="D1465" s="68"/>
    </row>
    <row r="1466" spans="4:4">
      <c r="D1466" s="68"/>
    </row>
    <row r="1467" spans="4:4">
      <c r="D1467" s="68"/>
    </row>
    <row r="1468" spans="4:4">
      <c r="D1468" s="68"/>
    </row>
    <row r="1469" spans="4:4">
      <c r="D1469" s="68"/>
    </row>
    <row r="1470" spans="4:4">
      <c r="D1470" s="68"/>
    </row>
    <row r="1471" spans="4:4">
      <c r="D1471" s="68"/>
    </row>
    <row r="1472" spans="4:4">
      <c r="D1472" s="68"/>
    </row>
    <row r="1473" spans="4:4">
      <c r="D1473" s="68"/>
    </row>
    <row r="1474" spans="4:4">
      <c r="D1474" s="68"/>
    </row>
    <row r="1475" spans="4:4">
      <c r="D1475" s="68"/>
    </row>
    <row r="1476" spans="4:4">
      <c r="D1476" s="68"/>
    </row>
    <row r="1477" spans="4:4">
      <c r="D1477" s="68"/>
    </row>
    <row r="1478" spans="4:4">
      <c r="D1478" s="68"/>
    </row>
    <row r="1479" spans="4:4">
      <c r="D1479" s="68"/>
    </row>
    <row r="1480" spans="4:4">
      <c r="D1480" s="68"/>
    </row>
    <row r="1481" spans="4:4">
      <c r="D1481" s="68"/>
    </row>
    <row r="1482" spans="4:4">
      <c r="D1482" s="68"/>
    </row>
    <row r="1483" spans="4:4">
      <c r="D1483" s="68"/>
    </row>
    <row r="1484" spans="4:4">
      <c r="D1484" s="68"/>
    </row>
    <row r="1485" spans="4:4">
      <c r="D1485" s="68"/>
    </row>
    <row r="1486" spans="4:4">
      <c r="D1486" s="68"/>
    </row>
    <row r="1487" spans="4:4">
      <c r="D1487" s="68"/>
    </row>
    <row r="1488" spans="4:4">
      <c r="D1488" s="68"/>
    </row>
    <row r="1489" spans="4:4">
      <c r="D1489" s="68"/>
    </row>
    <row r="1490" spans="4:4">
      <c r="D1490" s="68"/>
    </row>
    <row r="1491" spans="4:4">
      <c r="D1491" s="68"/>
    </row>
    <row r="1492" spans="4:4">
      <c r="D1492" s="68"/>
    </row>
    <row r="1493" spans="4:4">
      <c r="D1493" s="68"/>
    </row>
    <row r="1494" spans="4:4">
      <c r="D1494" s="68"/>
    </row>
    <row r="1495" spans="4:4">
      <c r="D1495" s="68"/>
    </row>
    <row r="1496" spans="4:4">
      <c r="D1496" s="68"/>
    </row>
    <row r="1497" spans="4:4">
      <c r="D1497" s="68"/>
    </row>
    <row r="1498" spans="4:4">
      <c r="D1498" s="68"/>
    </row>
    <row r="1499" spans="4:4">
      <c r="D1499" s="68"/>
    </row>
    <row r="1500" spans="4:4">
      <c r="D1500" s="68"/>
    </row>
    <row r="1501" spans="4:4">
      <c r="D1501" s="68"/>
    </row>
    <row r="1502" spans="4:4">
      <c r="D1502" s="68"/>
    </row>
    <row r="1503" spans="4:4">
      <c r="D1503" s="68"/>
    </row>
    <row r="1504" spans="4:4">
      <c r="D1504" s="68"/>
    </row>
    <row r="1505" spans="4:4">
      <c r="D1505" s="68"/>
    </row>
    <row r="1506" spans="4:4">
      <c r="D1506" s="68"/>
    </row>
    <row r="1507" spans="4:4">
      <c r="D1507" s="68"/>
    </row>
    <row r="1508" spans="4:4">
      <c r="D1508" s="68"/>
    </row>
    <row r="1509" spans="4:4">
      <c r="D1509" s="68"/>
    </row>
    <row r="1510" spans="4:4">
      <c r="D1510" s="68"/>
    </row>
    <row r="1511" spans="4:4">
      <c r="D1511" s="68"/>
    </row>
    <row r="1512" spans="4:4">
      <c r="D1512" s="68"/>
    </row>
    <row r="1513" spans="4:4">
      <c r="D1513" s="68"/>
    </row>
    <row r="1514" spans="4:4">
      <c r="D1514" s="68"/>
    </row>
    <row r="1515" spans="4:4">
      <c r="D1515" s="68"/>
    </row>
    <row r="1516" spans="4:4">
      <c r="D1516" s="68"/>
    </row>
    <row r="1517" spans="4:4">
      <c r="D1517" s="68"/>
    </row>
    <row r="1518" spans="4:4">
      <c r="D1518" s="68"/>
    </row>
    <row r="1519" spans="4:4">
      <c r="D1519" s="68"/>
    </row>
    <row r="1520" spans="4:4">
      <c r="D1520" s="68"/>
    </row>
    <row r="1521" spans="4:4">
      <c r="D1521" s="68"/>
    </row>
    <row r="1522" spans="4:4">
      <c r="D1522" s="68"/>
    </row>
    <row r="1523" spans="4:4">
      <c r="D1523" s="68"/>
    </row>
    <row r="1524" spans="4:4">
      <c r="D1524" s="68"/>
    </row>
    <row r="1525" spans="4:4">
      <c r="D1525" s="68"/>
    </row>
    <row r="1526" spans="4:4">
      <c r="D1526" s="68"/>
    </row>
    <row r="1527" spans="4:4">
      <c r="D1527" s="68"/>
    </row>
    <row r="1528" spans="4:4">
      <c r="D1528" s="68"/>
    </row>
    <row r="1529" spans="4:4">
      <c r="D1529" s="68"/>
    </row>
    <row r="1530" spans="4:4">
      <c r="D1530" s="68"/>
    </row>
    <row r="1531" spans="4:4">
      <c r="D1531" s="68"/>
    </row>
    <row r="1532" spans="4:4">
      <c r="D1532" s="68"/>
    </row>
    <row r="1533" spans="4:4">
      <c r="D1533" s="68"/>
    </row>
    <row r="1534" spans="4:4">
      <c r="D1534" s="68"/>
    </row>
    <row r="1535" spans="4:4">
      <c r="D1535" s="68"/>
    </row>
    <row r="1536" spans="4:4">
      <c r="D1536" s="68"/>
    </row>
    <row r="1537" spans="4:4">
      <c r="D1537" s="68"/>
    </row>
    <row r="1538" spans="4:4">
      <c r="D1538" s="68"/>
    </row>
    <row r="1539" spans="4:4">
      <c r="D1539" s="68"/>
    </row>
    <row r="1540" spans="4:4">
      <c r="D1540" s="68"/>
    </row>
    <row r="1541" spans="4:4">
      <c r="D1541" s="68"/>
    </row>
    <row r="1542" spans="4:4">
      <c r="D1542" s="68"/>
    </row>
    <row r="1543" spans="4:4">
      <c r="D1543" s="68"/>
    </row>
    <row r="1544" spans="4:4">
      <c r="D1544" s="68"/>
    </row>
    <row r="1545" spans="4:4">
      <c r="D1545" s="68"/>
    </row>
    <row r="1546" spans="4:4">
      <c r="D1546" s="68"/>
    </row>
    <row r="1547" spans="4:4">
      <c r="D1547" s="68"/>
    </row>
    <row r="1548" spans="4:4">
      <c r="D1548" s="68"/>
    </row>
    <row r="1549" spans="4:4">
      <c r="D1549" s="68"/>
    </row>
    <row r="1550" spans="4:4">
      <c r="D1550" s="68"/>
    </row>
    <row r="1551" spans="4:4">
      <c r="D1551" s="68"/>
    </row>
    <row r="1552" spans="4:4">
      <c r="D1552" s="68"/>
    </row>
    <row r="1553" spans="4:4">
      <c r="D1553" s="68"/>
    </row>
    <row r="1554" spans="4:4">
      <c r="D1554" s="68"/>
    </row>
    <row r="1555" spans="4:4">
      <c r="D1555" s="68"/>
    </row>
    <row r="1556" spans="4:4">
      <c r="D1556" s="68"/>
    </row>
    <row r="1557" spans="4:4">
      <c r="D1557" s="68"/>
    </row>
    <row r="1558" spans="4:4">
      <c r="D1558" s="68"/>
    </row>
    <row r="1559" spans="4:4">
      <c r="D1559" s="68"/>
    </row>
    <row r="1560" spans="4:4">
      <c r="D1560" s="68"/>
    </row>
    <row r="1561" spans="4:4">
      <c r="D1561" s="68"/>
    </row>
    <row r="1562" spans="4:4">
      <c r="D1562" s="68"/>
    </row>
    <row r="1563" spans="4:4">
      <c r="D1563" s="68"/>
    </row>
    <row r="1564" spans="4:4">
      <c r="D1564" s="68"/>
    </row>
    <row r="1565" spans="4:4">
      <c r="D1565" s="68"/>
    </row>
    <row r="1566" spans="4:4">
      <c r="D1566" s="68"/>
    </row>
    <row r="1567" spans="4:4">
      <c r="D1567" s="68"/>
    </row>
    <row r="1568" spans="4:4">
      <c r="D1568" s="68"/>
    </row>
    <row r="1569" spans="4:4">
      <c r="D1569" s="68"/>
    </row>
    <row r="1570" spans="4:4">
      <c r="D1570" s="68"/>
    </row>
    <row r="1571" spans="4:4">
      <c r="D1571" s="68"/>
    </row>
    <row r="1572" spans="4:4">
      <c r="D1572" s="68"/>
    </row>
    <row r="1573" spans="4:4">
      <c r="D1573" s="68"/>
    </row>
    <row r="1574" spans="4:4">
      <c r="D1574" s="68"/>
    </row>
    <row r="1575" spans="4:4">
      <c r="D1575" s="68"/>
    </row>
    <row r="1576" spans="4:4">
      <c r="D1576" s="68"/>
    </row>
    <row r="1577" spans="4:4">
      <c r="D1577" s="68"/>
    </row>
    <row r="1578" spans="4:4">
      <c r="D1578" s="68"/>
    </row>
    <row r="1579" spans="4:4">
      <c r="D1579" s="68"/>
    </row>
    <row r="1580" spans="4:4">
      <c r="D1580" s="68"/>
    </row>
    <row r="1581" spans="4:4">
      <c r="D1581" s="68"/>
    </row>
    <row r="1582" spans="4:4">
      <c r="D1582" s="68"/>
    </row>
    <row r="1583" spans="4:4">
      <c r="D1583" s="68"/>
    </row>
    <row r="1584" spans="4:4">
      <c r="D1584" s="68"/>
    </row>
    <row r="1585" spans="4:4">
      <c r="D1585" s="68"/>
    </row>
    <row r="1586" spans="4:4">
      <c r="D1586" s="68"/>
    </row>
    <row r="1587" spans="4:4">
      <c r="D1587" s="68"/>
    </row>
    <row r="1588" spans="4:4">
      <c r="D1588" s="68"/>
    </row>
    <row r="1589" spans="4:4">
      <c r="D1589" s="68"/>
    </row>
    <row r="1590" spans="4:4">
      <c r="D1590" s="68"/>
    </row>
    <row r="1591" spans="4:4">
      <c r="D1591" s="68"/>
    </row>
    <row r="1592" spans="4:4">
      <c r="D1592" s="68"/>
    </row>
    <row r="1593" spans="4:4">
      <c r="D1593" s="68"/>
    </row>
    <row r="1594" spans="4:4">
      <c r="D1594" s="68"/>
    </row>
    <row r="1595" spans="4:4">
      <c r="D1595" s="68"/>
    </row>
    <row r="1596" spans="4:4">
      <c r="D1596" s="68"/>
    </row>
    <row r="1597" spans="4:4">
      <c r="D1597" s="68"/>
    </row>
    <row r="1598" spans="4:4">
      <c r="D1598" s="68"/>
    </row>
    <row r="1599" spans="4:4">
      <c r="D1599" s="68"/>
    </row>
    <row r="1600" spans="4:4">
      <c r="D1600" s="68"/>
    </row>
    <row r="1601" spans="4:4">
      <c r="D1601" s="68"/>
    </row>
    <row r="1602" spans="4:4">
      <c r="D1602" s="68"/>
    </row>
    <row r="1603" spans="4:4">
      <c r="D1603" s="68"/>
    </row>
    <row r="1604" spans="4:4">
      <c r="D1604" s="68"/>
    </row>
    <row r="1605" spans="4:4">
      <c r="D1605" s="68"/>
    </row>
    <row r="1606" spans="4:4">
      <c r="D1606" s="68"/>
    </row>
    <row r="1607" spans="4:4">
      <c r="D1607" s="68"/>
    </row>
    <row r="1608" spans="4:4">
      <c r="D1608" s="68"/>
    </row>
    <row r="1609" spans="4:4">
      <c r="D1609" s="68"/>
    </row>
    <row r="1610" spans="4:4">
      <c r="D1610" s="68"/>
    </row>
    <row r="1611" spans="4:4">
      <c r="D1611" s="68"/>
    </row>
    <row r="1612" spans="4:4">
      <c r="D1612" s="68"/>
    </row>
    <row r="1613" spans="4:4">
      <c r="D1613" s="68"/>
    </row>
    <row r="1614" spans="4:4">
      <c r="D1614" s="68"/>
    </row>
    <row r="1615" spans="4:4">
      <c r="D1615" s="68"/>
    </row>
    <row r="1616" spans="4:4">
      <c r="D1616" s="68"/>
    </row>
    <row r="1617" spans="4:4">
      <c r="D1617" s="68"/>
    </row>
    <row r="1618" spans="4:4">
      <c r="D1618" s="68"/>
    </row>
    <row r="1619" spans="4:4">
      <c r="D1619" s="68"/>
    </row>
    <row r="1620" spans="4:4">
      <c r="D1620" s="68"/>
    </row>
    <row r="1621" spans="4:4">
      <c r="D1621" s="68"/>
    </row>
    <row r="1622" spans="4:4">
      <c r="D1622" s="68"/>
    </row>
    <row r="1623" spans="4:4">
      <c r="D1623" s="68"/>
    </row>
    <row r="1624" spans="4:4">
      <c r="D1624" s="68"/>
    </row>
    <row r="1625" spans="4:4">
      <c r="D1625" s="68"/>
    </row>
    <row r="1626" spans="4:4">
      <c r="D1626" s="68"/>
    </row>
    <row r="1627" spans="4:4">
      <c r="D1627" s="68"/>
    </row>
    <row r="1628" spans="4:4">
      <c r="D1628" s="68"/>
    </row>
    <row r="1629" spans="4:4">
      <c r="D1629" s="68"/>
    </row>
    <row r="1630" spans="4:4">
      <c r="D1630" s="68"/>
    </row>
    <row r="1631" spans="4:4">
      <c r="D1631" s="68"/>
    </row>
    <row r="1632" spans="4:4">
      <c r="D1632" s="68"/>
    </row>
    <row r="1633" spans="4:4">
      <c r="D1633" s="68"/>
    </row>
    <row r="1634" spans="4:4">
      <c r="D1634" s="68"/>
    </row>
    <row r="1635" spans="4:4">
      <c r="D1635" s="68"/>
    </row>
    <row r="1636" spans="4:4">
      <c r="D1636" s="68"/>
    </row>
    <row r="1637" spans="4:4">
      <c r="D1637" s="68"/>
    </row>
    <row r="1638" spans="4:4">
      <c r="D1638" s="68"/>
    </row>
    <row r="1639" spans="4:4">
      <c r="D1639" s="68"/>
    </row>
    <row r="1640" spans="4:4">
      <c r="D1640" s="68"/>
    </row>
    <row r="1641" spans="4:4">
      <c r="D1641" s="68"/>
    </row>
    <row r="1642" spans="4:4">
      <c r="D1642" s="68"/>
    </row>
    <row r="1643" spans="4:4">
      <c r="D1643" s="68"/>
    </row>
    <row r="1644" spans="4:4">
      <c r="D1644" s="68"/>
    </row>
    <row r="1645" spans="4:4">
      <c r="D1645" s="68"/>
    </row>
    <row r="1646" spans="4:4">
      <c r="D1646" s="68"/>
    </row>
    <row r="1647" spans="4:4">
      <c r="D1647" s="68"/>
    </row>
    <row r="1648" spans="4:4">
      <c r="D1648" s="68"/>
    </row>
    <row r="1649" spans="4:4">
      <c r="D1649" s="68"/>
    </row>
    <row r="1650" spans="4:4">
      <c r="D1650" s="68"/>
    </row>
    <row r="1651" spans="4:4">
      <c r="D1651" s="68"/>
    </row>
    <row r="1652" spans="4:4">
      <c r="D1652" s="68"/>
    </row>
    <row r="1653" spans="4:4">
      <c r="D1653" s="68"/>
    </row>
    <row r="1654" spans="4:4">
      <c r="D1654" s="68"/>
    </row>
    <row r="1655" spans="4:4">
      <c r="D1655" s="68"/>
    </row>
    <row r="1656" spans="4:4">
      <c r="D1656" s="68"/>
    </row>
    <row r="1657" spans="4:4">
      <c r="D1657" s="68"/>
    </row>
    <row r="1658" spans="4:4">
      <c r="D1658" s="68"/>
    </row>
    <row r="1659" spans="4:4">
      <c r="D1659" s="68"/>
    </row>
    <row r="1660" spans="4:4">
      <c r="D1660" s="68"/>
    </row>
    <row r="1661" spans="4:4">
      <c r="D1661" s="68"/>
    </row>
    <row r="1662" spans="4:4">
      <c r="D1662" s="68"/>
    </row>
    <row r="1663" spans="4:4">
      <c r="D1663" s="68"/>
    </row>
    <row r="1664" spans="4:4">
      <c r="D1664" s="68"/>
    </row>
    <row r="1665" spans="4:4">
      <c r="D1665" s="68"/>
    </row>
    <row r="1666" spans="4:4">
      <c r="D1666" s="68"/>
    </row>
    <row r="1667" spans="4:4">
      <c r="D1667" s="68"/>
    </row>
    <row r="1668" spans="4:4">
      <c r="D1668" s="68"/>
    </row>
    <row r="1669" spans="4:4">
      <c r="D1669" s="68"/>
    </row>
    <row r="1670" spans="4:4">
      <c r="D1670" s="68"/>
    </row>
    <row r="1671" spans="4:4">
      <c r="D1671" s="68"/>
    </row>
    <row r="1672" spans="4:4">
      <c r="D1672" s="68"/>
    </row>
    <row r="1673" spans="4:4">
      <c r="D1673" s="68"/>
    </row>
    <row r="1674" spans="4:4">
      <c r="D1674" s="68"/>
    </row>
    <row r="1675" spans="4:4">
      <c r="D1675" s="68"/>
    </row>
    <row r="1676" spans="4:4">
      <c r="D1676" s="68"/>
    </row>
    <row r="1677" spans="4:4">
      <c r="D1677" s="68"/>
    </row>
    <row r="1678" spans="4:4">
      <c r="D1678" s="68"/>
    </row>
    <row r="1679" spans="4:4">
      <c r="D1679" s="68"/>
    </row>
    <row r="1680" spans="4:4">
      <c r="D1680" s="68"/>
    </row>
    <row r="1681" spans="4:4">
      <c r="D1681" s="68"/>
    </row>
    <row r="1682" spans="4:4">
      <c r="D1682" s="68"/>
    </row>
    <row r="1683" spans="4:4">
      <c r="D1683" s="68"/>
    </row>
    <row r="1684" spans="4:4">
      <c r="D1684" s="68"/>
    </row>
    <row r="1685" spans="4:4">
      <c r="D1685" s="68"/>
    </row>
    <row r="1686" spans="4:4">
      <c r="D1686" s="68"/>
    </row>
    <row r="1687" spans="4:4">
      <c r="D1687" s="68"/>
    </row>
    <row r="1688" spans="4:4">
      <c r="D1688" s="68"/>
    </row>
    <row r="1689" spans="4:4">
      <c r="D1689" s="68"/>
    </row>
    <row r="1690" spans="4:4">
      <c r="D1690" s="68"/>
    </row>
    <row r="1691" spans="4:4">
      <c r="D1691" s="68"/>
    </row>
    <row r="1692" spans="4:4">
      <c r="D1692" s="68"/>
    </row>
    <row r="1693" spans="4:4">
      <c r="D1693" s="68"/>
    </row>
    <row r="1694" spans="4:4">
      <c r="D1694" s="68"/>
    </row>
    <row r="1695" spans="4:4">
      <c r="D1695" s="68"/>
    </row>
    <row r="1696" spans="4:4">
      <c r="D1696" s="68"/>
    </row>
    <row r="1697" spans="4:4">
      <c r="D1697" s="68"/>
    </row>
    <row r="1698" spans="4:4">
      <c r="D1698" s="68"/>
    </row>
    <row r="1699" spans="4:4">
      <c r="D1699" s="68"/>
    </row>
    <row r="1700" spans="4:4">
      <c r="D1700" s="68"/>
    </row>
    <row r="1701" spans="4:4">
      <c r="D1701" s="68"/>
    </row>
    <row r="1702" spans="4:4">
      <c r="D1702" s="68"/>
    </row>
    <row r="1703" spans="4:4">
      <c r="D1703" s="68"/>
    </row>
    <row r="1704" spans="4:4">
      <c r="D1704" s="68"/>
    </row>
    <row r="1705" spans="4:4">
      <c r="D1705" s="68"/>
    </row>
    <row r="1706" spans="4:4">
      <c r="D1706" s="68"/>
    </row>
    <row r="1707" spans="4:4">
      <c r="D1707" s="68"/>
    </row>
    <row r="1708" spans="4:4">
      <c r="D1708" s="68"/>
    </row>
    <row r="1709" spans="4:4">
      <c r="D1709" s="68"/>
    </row>
    <row r="1710" spans="4:4">
      <c r="D1710" s="68"/>
    </row>
    <row r="1711" spans="4:4">
      <c r="D1711" s="68"/>
    </row>
    <row r="1712" spans="4:4">
      <c r="D1712" s="68"/>
    </row>
    <row r="1713" spans="4:4">
      <c r="D1713" s="68"/>
    </row>
    <row r="1714" spans="4:4">
      <c r="D1714" s="68"/>
    </row>
    <row r="1715" spans="4:4">
      <c r="D1715" s="68"/>
    </row>
    <row r="1716" spans="4:4">
      <c r="D1716" s="68"/>
    </row>
    <row r="1717" spans="4:4">
      <c r="D1717" s="68"/>
    </row>
    <row r="1718" spans="4:4">
      <c r="D1718" s="68"/>
    </row>
    <row r="1719" spans="4:4">
      <c r="D1719" s="68"/>
    </row>
    <row r="1720" spans="4:4">
      <c r="D1720" s="68"/>
    </row>
    <row r="1721" spans="4:4">
      <c r="D1721" s="68"/>
    </row>
    <row r="1722" spans="4:4">
      <c r="D1722" s="68"/>
    </row>
    <row r="1723" spans="4:4">
      <c r="D1723" s="68"/>
    </row>
    <row r="1724" spans="4:4">
      <c r="D1724" s="68"/>
    </row>
    <row r="1725" spans="4:4">
      <c r="D1725" s="68"/>
    </row>
    <row r="1726" spans="4:4">
      <c r="D1726" s="68"/>
    </row>
    <row r="1727" spans="4:4">
      <c r="D1727" s="68"/>
    </row>
    <row r="1728" spans="4:4">
      <c r="D1728" s="68"/>
    </row>
    <row r="1729" spans="4:4">
      <c r="D1729" s="68"/>
    </row>
    <row r="1730" spans="4:4">
      <c r="D1730" s="68"/>
    </row>
    <row r="1731" spans="4:4">
      <c r="D1731" s="68"/>
    </row>
    <row r="1732" spans="4:4">
      <c r="D1732" s="68"/>
    </row>
    <row r="1733" spans="4:4">
      <c r="D1733" s="68"/>
    </row>
    <row r="1734" spans="4:4">
      <c r="D1734" s="68"/>
    </row>
    <row r="1735" spans="4:4">
      <c r="D1735" s="68"/>
    </row>
    <row r="1736" spans="4:4">
      <c r="D1736" s="68"/>
    </row>
    <row r="1737" spans="4:4">
      <c r="D1737" s="68"/>
    </row>
    <row r="1738" spans="4:4">
      <c r="D1738" s="68"/>
    </row>
    <row r="1739" spans="4:4">
      <c r="D1739" s="68"/>
    </row>
    <row r="1740" spans="4:4">
      <c r="D1740" s="68"/>
    </row>
    <row r="1741" spans="4:4">
      <c r="D1741" s="68"/>
    </row>
    <row r="1742" spans="4:4">
      <c r="D1742" s="68"/>
    </row>
    <row r="1743" spans="4:4">
      <c r="D1743" s="68"/>
    </row>
    <row r="1744" spans="4:4">
      <c r="D1744" s="68"/>
    </row>
    <row r="1745" spans="4:4">
      <c r="D1745" s="68"/>
    </row>
    <row r="1746" spans="4:4">
      <c r="D1746" s="68"/>
    </row>
    <row r="1747" spans="4:4">
      <c r="D1747" s="68"/>
    </row>
    <row r="1748" spans="4:4">
      <c r="D1748" s="68"/>
    </row>
    <row r="1749" spans="4:4">
      <c r="D1749" s="68"/>
    </row>
    <row r="1750" spans="4:4">
      <c r="D1750" s="68"/>
    </row>
    <row r="1751" spans="4:4">
      <c r="D1751" s="68"/>
    </row>
    <row r="1752" spans="4:4">
      <c r="D1752" s="68"/>
    </row>
    <row r="1753" spans="4:4">
      <c r="D1753" s="68"/>
    </row>
    <row r="1754" spans="4:4">
      <c r="D1754" s="68"/>
    </row>
    <row r="1755" spans="4:4">
      <c r="D1755" s="68"/>
    </row>
    <row r="1756" spans="4:4">
      <c r="D1756" s="68"/>
    </row>
    <row r="1757" spans="4:4">
      <c r="D1757" s="68"/>
    </row>
    <row r="1758" spans="4:4">
      <c r="D1758" s="68"/>
    </row>
    <row r="1759" spans="4:4">
      <c r="D1759" s="68"/>
    </row>
    <row r="1760" spans="4:4">
      <c r="D1760" s="68"/>
    </row>
    <row r="1761" spans="4:4">
      <c r="D1761" s="68"/>
    </row>
    <row r="1762" spans="4:4">
      <c r="D1762" s="68"/>
    </row>
    <row r="1763" spans="4:4">
      <c r="D1763" s="68"/>
    </row>
    <row r="1764" spans="4:4">
      <c r="D1764" s="68"/>
    </row>
    <row r="1765" spans="4:4">
      <c r="D1765" s="68"/>
    </row>
    <row r="1766" spans="4:4">
      <c r="D1766" s="68"/>
    </row>
    <row r="1767" spans="4:4">
      <c r="D1767" s="68"/>
    </row>
    <row r="1768" spans="4:4">
      <c r="D1768" s="68"/>
    </row>
    <row r="1769" spans="4:4">
      <c r="D1769" s="68"/>
    </row>
    <row r="1770" spans="4:4">
      <c r="D1770" s="68"/>
    </row>
    <row r="1771" spans="4:4">
      <c r="D1771" s="68"/>
    </row>
    <row r="1772" spans="4:4">
      <c r="D1772" s="68"/>
    </row>
    <row r="1773" spans="4:4">
      <c r="D1773" s="68"/>
    </row>
    <row r="1774" spans="4:4">
      <c r="D1774" s="68"/>
    </row>
    <row r="1775" spans="4:4">
      <c r="D1775" s="68"/>
    </row>
    <row r="1776" spans="4:4">
      <c r="D1776" s="68"/>
    </row>
    <row r="1777" spans="4:4">
      <c r="D1777" s="68"/>
    </row>
    <row r="1778" spans="4:4">
      <c r="D1778" s="68"/>
    </row>
    <row r="1779" spans="4:4">
      <c r="D1779" s="68"/>
    </row>
    <row r="1780" spans="4:4">
      <c r="D1780" s="68"/>
    </row>
    <row r="1781" spans="4:4">
      <c r="D1781" s="68"/>
    </row>
    <row r="1782" spans="4:4">
      <c r="D1782" s="68"/>
    </row>
    <row r="1783" spans="4:4">
      <c r="D1783" s="68"/>
    </row>
    <row r="1784" spans="4:4">
      <c r="D1784" s="68"/>
    </row>
    <row r="1785" spans="4:4">
      <c r="D1785" s="68"/>
    </row>
    <row r="1786" spans="4:4">
      <c r="D1786" s="68"/>
    </row>
    <row r="1787" spans="4:4">
      <c r="D1787" s="68"/>
    </row>
    <row r="1788" spans="4:4">
      <c r="D1788" s="68"/>
    </row>
    <row r="1789" spans="4:4">
      <c r="D1789" s="68"/>
    </row>
    <row r="1790" spans="4:4">
      <c r="D1790" s="68"/>
    </row>
    <row r="1791" spans="4:4">
      <c r="D1791" s="68"/>
    </row>
    <row r="1792" spans="4:4">
      <c r="D1792" s="68"/>
    </row>
    <row r="1793" spans="4:4">
      <c r="D1793" s="68"/>
    </row>
    <row r="1794" spans="4:4">
      <c r="D1794" s="68"/>
    </row>
    <row r="1795" spans="4:4">
      <c r="D1795" s="68"/>
    </row>
    <row r="1796" spans="4:4">
      <c r="D1796" s="68"/>
    </row>
    <row r="1797" spans="4:4">
      <c r="D1797" s="68"/>
    </row>
    <row r="1798" spans="4:4">
      <c r="D1798" s="68"/>
    </row>
    <row r="1799" spans="4:4">
      <c r="D1799" s="68"/>
    </row>
    <row r="1800" spans="4:4">
      <c r="D1800" s="68"/>
    </row>
    <row r="1801" spans="4:4">
      <c r="D1801" s="68"/>
    </row>
    <row r="1802" spans="4:4">
      <c r="D1802" s="68"/>
    </row>
    <row r="1803" spans="4:4">
      <c r="D1803" s="68"/>
    </row>
    <row r="1804" spans="4:4">
      <c r="D1804" s="68"/>
    </row>
    <row r="1805" spans="4:4">
      <c r="D1805" s="68"/>
    </row>
    <row r="1806" spans="4:4">
      <c r="D1806" s="68"/>
    </row>
    <row r="1807" spans="4:4">
      <c r="D1807" s="68"/>
    </row>
    <row r="1808" spans="4:4">
      <c r="D1808" s="68"/>
    </row>
    <row r="1809" spans="4:4">
      <c r="D1809" s="68"/>
    </row>
    <row r="1810" spans="4:4">
      <c r="D1810" s="68"/>
    </row>
    <row r="1811" spans="4:4">
      <c r="D1811" s="68"/>
    </row>
    <row r="1812" spans="4:4">
      <c r="D1812" s="68"/>
    </row>
    <row r="1813" spans="4:4">
      <c r="D1813" s="68"/>
    </row>
    <row r="1814" spans="4:4">
      <c r="D1814" s="68"/>
    </row>
    <row r="1815" spans="4:4">
      <c r="D1815" s="68"/>
    </row>
    <row r="1816" spans="4:4">
      <c r="D1816" s="68"/>
    </row>
    <row r="1817" spans="4:4">
      <c r="D1817" s="68"/>
    </row>
    <row r="1818" spans="4:4">
      <c r="D1818" s="68"/>
    </row>
    <row r="1819" spans="4:4">
      <c r="D1819" s="68"/>
    </row>
    <row r="1820" spans="4:4">
      <c r="D1820" s="68"/>
    </row>
    <row r="1821" spans="4:4">
      <c r="D1821" s="68"/>
    </row>
    <row r="1822" spans="4:4">
      <c r="D1822" s="68"/>
    </row>
    <row r="1823" spans="4:4">
      <c r="D1823" s="68"/>
    </row>
    <row r="1824" spans="4:4">
      <c r="D1824" s="68"/>
    </row>
    <row r="1825" spans="4:4">
      <c r="D1825" s="68"/>
    </row>
    <row r="1826" spans="4:4">
      <c r="D1826" s="68"/>
    </row>
    <row r="1827" spans="4:4">
      <c r="D1827" s="68"/>
    </row>
    <row r="1828" spans="4:4">
      <c r="D1828" s="68"/>
    </row>
    <row r="1829" spans="4:4">
      <c r="D1829" s="68"/>
    </row>
    <row r="1830" spans="4:4">
      <c r="D1830" s="68"/>
    </row>
    <row r="1831" spans="4:4">
      <c r="D1831" s="68"/>
    </row>
    <row r="1832" spans="4:4">
      <c r="D1832" s="68"/>
    </row>
    <row r="1833" spans="4:4">
      <c r="D1833" s="68"/>
    </row>
    <row r="1834" spans="4:4">
      <c r="D1834" s="68"/>
    </row>
    <row r="1835" spans="4:4">
      <c r="D1835" s="68"/>
    </row>
    <row r="1836" spans="4:4">
      <c r="D1836" s="68"/>
    </row>
    <row r="1837" spans="4:4">
      <c r="D1837" s="68"/>
    </row>
    <row r="1838" spans="4:4">
      <c r="D1838" s="68"/>
    </row>
    <row r="1839" spans="4:4">
      <c r="D1839" s="68"/>
    </row>
    <row r="1840" spans="4:4">
      <c r="D1840" s="68"/>
    </row>
    <row r="1841" spans="4:4">
      <c r="D1841" s="68"/>
    </row>
    <row r="1842" spans="4:4">
      <c r="D1842" s="68"/>
    </row>
    <row r="1843" spans="4:4">
      <c r="D1843" s="68"/>
    </row>
    <row r="1844" spans="4:4">
      <c r="D1844" s="68"/>
    </row>
    <row r="1845" spans="4:4">
      <c r="D1845" s="68"/>
    </row>
    <row r="1846" spans="4:4">
      <c r="D1846" s="68"/>
    </row>
    <row r="1847" spans="4:4">
      <c r="D1847" s="68"/>
    </row>
    <row r="1848" spans="4:4">
      <c r="D1848" s="68"/>
    </row>
    <row r="1849" spans="4:4">
      <c r="D1849" s="68"/>
    </row>
    <row r="1850" spans="4:4">
      <c r="D1850" s="68"/>
    </row>
    <row r="1851" spans="4:4">
      <c r="D1851" s="68"/>
    </row>
    <row r="1852" spans="4:4">
      <c r="D1852" s="68"/>
    </row>
    <row r="1853" spans="4:4">
      <c r="D1853" s="68"/>
    </row>
    <row r="1854" spans="4:4">
      <c r="D1854" s="68"/>
    </row>
    <row r="1855" spans="4:4">
      <c r="D1855" s="68"/>
    </row>
    <row r="1856" spans="4:4">
      <c r="D1856" s="68"/>
    </row>
    <row r="1857" spans="4:4">
      <c r="D1857" s="68"/>
    </row>
    <row r="1858" spans="4:4">
      <c r="D1858" s="68"/>
    </row>
    <row r="1859" spans="4:4">
      <c r="D1859" s="68"/>
    </row>
    <row r="1860" spans="4:4">
      <c r="D1860" s="68"/>
    </row>
    <row r="1861" spans="4:4">
      <c r="D1861" s="68"/>
    </row>
    <row r="1862" spans="4:4">
      <c r="D1862" s="68"/>
    </row>
    <row r="1863" spans="4:4">
      <c r="D1863" s="68"/>
    </row>
    <row r="1864" spans="4:4">
      <c r="D1864" s="68"/>
    </row>
    <row r="1865" spans="4:4">
      <c r="D1865" s="68"/>
    </row>
    <row r="1866" spans="4:4">
      <c r="D1866" s="68"/>
    </row>
    <row r="1867" spans="4:4">
      <c r="D1867" s="68"/>
    </row>
    <row r="1868" spans="4:4">
      <c r="D1868" s="68"/>
    </row>
    <row r="1869" spans="4:4">
      <c r="D1869" s="68"/>
    </row>
    <row r="1870" spans="4:4">
      <c r="D1870" s="68"/>
    </row>
    <row r="1871" spans="4:4">
      <c r="D1871" s="68"/>
    </row>
    <row r="1872" spans="4:4">
      <c r="D1872" s="68"/>
    </row>
    <row r="1873" spans="4:4">
      <c r="D1873" s="68"/>
    </row>
    <row r="1874" spans="4:4">
      <c r="D1874" s="68"/>
    </row>
    <row r="1875" spans="4:4">
      <c r="D1875" s="68"/>
    </row>
    <row r="1876" spans="4:4">
      <c r="D1876" s="68"/>
    </row>
    <row r="1877" spans="4:4">
      <c r="D1877" s="68"/>
    </row>
    <row r="1878" spans="4:4">
      <c r="D1878" s="68"/>
    </row>
    <row r="1879" spans="4:4">
      <c r="D1879" s="68"/>
    </row>
    <row r="1880" spans="4:4">
      <c r="D1880" s="68"/>
    </row>
    <row r="1881" spans="4:4">
      <c r="D1881" s="68"/>
    </row>
    <row r="1882" spans="4:4">
      <c r="D1882" s="68"/>
    </row>
    <row r="1883" spans="4:4">
      <c r="D1883" s="68"/>
    </row>
    <row r="1884" spans="4:4">
      <c r="D1884" s="68"/>
    </row>
    <row r="1885" spans="4:4">
      <c r="D1885" s="68"/>
    </row>
    <row r="1886" spans="4:4">
      <c r="D1886" s="68"/>
    </row>
    <row r="1887" spans="4:4">
      <c r="D1887" s="68"/>
    </row>
    <row r="1888" spans="4:4">
      <c r="D1888" s="68"/>
    </row>
    <row r="1889" spans="4:4">
      <c r="D1889" s="68"/>
    </row>
    <row r="1890" spans="4:4">
      <c r="D1890" s="68"/>
    </row>
    <row r="1891" spans="4:4">
      <c r="D1891" s="68"/>
    </row>
    <row r="1892" spans="4:4">
      <c r="D1892" s="68"/>
    </row>
    <row r="1893" spans="4:4">
      <c r="D1893" s="68"/>
    </row>
    <row r="1894" spans="4:4">
      <c r="D1894" s="68"/>
    </row>
    <row r="1895" spans="4:4">
      <c r="D1895" s="68"/>
    </row>
    <row r="1896" spans="4:4">
      <c r="D1896" s="68"/>
    </row>
    <row r="1897" spans="4:4">
      <c r="D1897" s="68"/>
    </row>
    <row r="1898" spans="4:4">
      <c r="D1898" s="68"/>
    </row>
    <row r="1899" spans="4:4">
      <c r="D1899" s="68"/>
    </row>
    <row r="1900" spans="4:4">
      <c r="D1900" s="68"/>
    </row>
    <row r="1901" spans="4:4">
      <c r="D1901" s="68"/>
    </row>
    <row r="1902" spans="4:4">
      <c r="D1902" s="68"/>
    </row>
    <row r="1903" spans="4:4">
      <c r="D1903" s="68"/>
    </row>
    <row r="1904" spans="4:4">
      <c r="D1904" s="68"/>
    </row>
    <row r="1905" spans="4:4">
      <c r="D1905" s="68"/>
    </row>
    <row r="1906" spans="4:4">
      <c r="D1906" s="68"/>
    </row>
    <row r="1907" spans="4:4">
      <c r="D1907" s="68"/>
    </row>
    <row r="1908" spans="4:4">
      <c r="D1908" s="68"/>
    </row>
    <row r="1909" spans="4:4">
      <c r="D1909" s="68"/>
    </row>
    <row r="1910" spans="4:4">
      <c r="D1910" s="68"/>
    </row>
    <row r="1911" spans="4:4">
      <c r="D1911" s="68"/>
    </row>
    <row r="1912" spans="4:4">
      <c r="D1912" s="68"/>
    </row>
    <row r="1913" spans="4:4">
      <c r="D1913" s="68"/>
    </row>
    <row r="1914" spans="4:4">
      <c r="D1914" s="68"/>
    </row>
    <row r="1915" spans="4:4">
      <c r="D1915" s="68"/>
    </row>
    <row r="1916" spans="4:4">
      <c r="D1916" s="68"/>
    </row>
    <row r="1917" spans="4:4">
      <c r="D1917" s="68"/>
    </row>
    <row r="1918" spans="4:4">
      <c r="D1918" s="68"/>
    </row>
    <row r="1919" spans="4:4">
      <c r="D1919" s="68"/>
    </row>
    <row r="1920" spans="4:4">
      <c r="D1920" s="68"/>
    </row>
    <row r="1921" spans="4:4">
      <c r="D1921" s="68"/>
    </row>
    <row r="1922" spans="4:4">
      <c r="D1922" s="68"/>
    </row>
    <row r="1923" spans="4:4">
      <c r="D1923" s="68"/>
    </row>
    <row r="1924" spans="4:4">
      <c r="D1924" s="68"/>
    </row>
    <row r="1925" spans="4:4">
      <c r="D1925" s="68"/>
    </row>
    <row r="1926" spans="4:4">
      <c r="D1926" s="68"/>
    </row>
    <row r="1927" spans="4:4">
      <c r="D1927" s="68"/>
    </row>
    <row r="1928" spans="4:4">
      <c r="D1928" s="68"/>
    </row>
    <row r="1929" spans="4:4">
      <c r="D1929" s="68"/>
    </row>
    <row r="1930" spans="4:4">
      <c r="D1930" s="68"/>
    </row>
    <row r="1931" spans="4:4">
      <c r="D1931" s="68"/>
    </row>
    <row r="1932" spans="4:4">
      <c r="D1932" s="68"/>
    </row>
    <row r="1933" spans="4:4">
      <c r="D1933" s="68"/>
    </row>
    <row r="1934" spans="4:4">
      <c r="D1934" s="68"/>
    </row>
    <row r="1935" spans="4:4">
      <c r="D1935" s="68"/>
    </row>
    <row r="1936" spans="4:4">
      <c r="D1936" s="68"/>
    </row>
    <row r="1937" spans="4:4">
      <c r="D1937" s="68"/>
    </row>
    <row r="1938" spans="4:4">
      <c r="D1938" s="68"/>
    </row>
    <row r="1939" spans="4:4">
      <c r="D1939" s="68"/>
    </row>
    <row r="1940" spans="4:4">
      <c r="D1940" s="68"/>
    </row>
    <row r="1941" spans="4:4">
      <c r="D1941" s="68"/>
    </row>
    <row r="1942" spans="4:4">
      <c r="D1942" s="68"/>
    </row>
    <row r="1943" spans="4:4">
      <c r="D1943" s="68"/>
    </row>
    <row r="1944" spans="4:4">
      <c r="D1944" s="68"/>
    </row>
    <row r="1945" spans="4:4">
      <c r="D1945" s="68"/>
    </row>
    <row r="1946" spans="4:4">
      <c r="D1946" s="68"/>
    </row>
    <row r="1947" spans="4:4">
      <c r="D1947" s="68"/>
    </row>
    <row r="1948" spans="4:4">
      <c r="D1948" s="68"/>
    </row>
    <row r="1949" spans="4:4">
      <c r="D1949" s="68"/>
    </row>
    <row r="1950" spans="4:4">
      <c r="D1950" s="68"/>
    </row>
    <row r="1951" spans="4:4">
      <c r="D1951" s="68"/>
    </row>
    <row r="1952" spans="4:4">
      <c r="D1952" s="68"/>
    </row>
    <row r="1953" spans="4:4">
      <c r="D1953" s="68"/>
    </row>
    <row r="1954" spans="4:4">
      <c r="D1954" s="68"/>
    </row>
    <row r="1955" spans="4:4">
      <c r="D1955" s="68"/>
    </row>
    <row r="1956" spans="4:4">
      <c r="D1956" s="68"/>
    </row>
    <row r="1957" spans="4:4">
      <c r="D1957" s="68"/>
    </row>
    <row r="1958" spans="4:4">
      <c r="D1958" s="68"/>
    </row>
    <row r="1959" spans="4:4">
      <c r="D1959" s="68"/>
    </row>
    <row r="1960" spans="4:4">
      <c r="D1960" s="68"/>
    </row>
    <row r="1961" spans="4:4">
      <c r="D1961" s="68"/>
    </row>
    <row r="1962" spans="4:4">
      <c r="D1962" s="68"/>
    </row>
    <row r="1963" spans="4:4">
      <c r="D1963" s="68"/>
    </row>
    <row r="1964" spans="4:4">
      <c r="D1964" s="68"/>
    </row>
    <row r="1965" spans="4:4">
      <c r="D1965" s="68"/>
    </row>
    <row r="1966" spans="4:4">
      <c r="D1966" s="68"/>
    </row>
    <row r="1967" spans="4:4">
      <c r="D1967" s="68"/>
    </row>
    <row r="1968" spans="4:4">
      <c r="D1968" s="68"/>
    </row>
    <row r="1969" spans="4:4">
      <c r="D1969" s="68"/>
    </row>
    <row r="1970" spans="4:4">
      <c r="D1970" s="68"/>
    </row>
    <row r="1971" spans="4:4">
      <c r="D1971" s="68"/>
    </row>
    <row r="1972" spans="4:4">
      <c r="D1972" s="68"/>
    </row>
    <row r="1973" spans="4:4">
      <c r="D1973" s="68"/>
    </row>
    <row r="1974" spans="4:4">
      <c r="D1974" s="68"/>
    </row>
    <row r="1975" spans="4:4">
      <c r="D1975" s="68"/>
    </row>
    <row r="1976" spans="4:4">
      <c r="D1976" s="68"/>
    </row>
    <row r="1977" spans="4:4">
      <c r="D1977" s="68"/>
    </row>
    <row r="1978" spans="4:4">
      <c r="D1978" s="68"/>
    </row>
    <row r="1979" spans="4:4">
      <c r="D1979" s="68"/>
    </row>
    <row r="1980" spans="4:4">
      <c r="D1980" s="68"/>
    </row>
    <row r="1981" spans="4:4">
      <c r="D1981" s="68"/>
    </row>
    <row r="1982" spans="4:4">
      <c r="D1982" s="68"/>
    </row>
    <row r="1983" spans="4:4">
      <c r="D1983" s="68"/>
    </row>
    <row r="1984" spans="4:4">
      <c r="D1984" s="68"/>
    </row>
    <row r="1985" spans="4:4">
      <c r="D1985" s="68"/>
    </row>
    <row r="1986" spans="4:4">
      <c r="D1986" s="68"/>
    </row>
    <row r="1987" spans="4:4">
      <c r="D1987" s="68"/>
    </row>
    <row r="1988" spans="4:4">
      <c r="D1988" s="68"/>
    </row>
    <row r="1989" spans="4:4">
      <c r="D1989" s="68"/>
    </row>
    <row r="1990" spans="4:4">
      <c r="D1990" s="68"/>
    </row>
    <row r="1991" spans="4:4">
      <c r="D1991" s="68"/>
    </row>
    <row r="1992" spans="4:4">
      <c r="D1992" s="68"/>
    </row>
    <row r="1993" spans="4:4">
      <c r="D1993" s="68"/>
    </row>
    <row r="1994" spans="4:4">
      <c r="D1994" s="68"/>
    </row>
    <row r="1995" spans="4:4">
      <c r="D1995" s="68"/>
    </row>
    <row r="1996" spans="4:4">
      <c r="D1996" s="68"/>
    </row>
    <row r="1997" spans="4:4">
      <c r="D1997" s="68"/>
    </row>
    <row r="1998" spans="4:4">
      <c r="D1998" s="68"/>
    </row>
    <row r="1999" spans="4:4">
      <c r="D1999" s="68"/>
    </row>
    <row r="2000" spans="4:4">
      <c r="D2000" s="68"/>
    </row>
    <row r="2001" spans="4:4">
      <c r="D2001" s="68"/>
    </row>
    <row r="2002" spans="4:4">
      <c r="D2002" s="68"/>
    </row>
    <row r="2003" spans="4:4">
      <c r="D2003" s="68"/>
    </row>
    <row r="2004" spans="4:4">
      <c r="D2004" s="68"/>
    </row>
    <row r="2005" spans="4:4">
      <c r="D2005" s="68"/>
    </row>
    <row r="2006" spans="4:4">
      <c r="D2006" s="68"/>
    </row>
    <row r="2007" spans="4:4">
      <c r="D2007" s="68"/>
    </row>
    <row r="2008" spans="4:4">
      <c r="D2008" s="68"/>
    </row>
    <row r="2009" spans="4:4">
      <c r="D2009" s="68"/>
    </row>
    <row r="2010" spans="4:4">
      <c r="D2010" s="68"/>
    </row>
    <row r="2011" spans="4:4">
      <c r="D2011" s="68"/>
    </row>
    <row r="2012" spans="4:4">
      <c r="D2012" s="68"/>
    </row>
    <row r="2013" spans="4:4">
      <c r="D2013" s="68"/>
    </row>
    <row r="2014" spans="4:4">
      <c r="D2014" s="68"/>
    </row>
    <row r="2015" spans="4:4">
      <c r="D2015" s="68"/>
    </row>
    <row r="2016" spans="4:4">
      <c r="D2016" s="68"/>
    </row>
    <row r="2017" spans="4:4">
      <c r="D2017" s="68"/>
    </row>
    <row r="2018" spans="4:4">
      <c r="D2018" s="68"/>
    </row>
    <row r="2019" spans="4:4">
      <c r="D2019" s="68"/>
    </row>
    <row r="2020" spans="4:4">
      <c r="D2020" s="68"/>
    </row>
    <row r="2021" spans="4:4">
      <c r="D2021" s="68"/>
    </row>
    <row r="2022" spans="4:4">
      <c r="D2022" s="68"/>
    </row>
    <row r="2023" spans="4:4">
      <c r="D2023" s="68"/>
    </row>
    <row r="2024" spans="4:4">
      <c r="D2024" s="68"/>
    </row>
    <row r="2025" spans="4:4">
      <c r="D2025" s="68"/>
    </row>
    <row r="2026" spans="4:4">
      <c r="D2026" s="68"/>
    </row>
    <row r="2027" spans="4:4">
      <c r="D2027" s="68"/>
    </row>
    <row r="2028" spans="4:4">
      <c r="D2028" s="68"/>
    </row>
    <row r="2029" spans="4:4">
      <c r="D2029" s="68"/>
    </row>
    <row r="2030" spans="4:4">
      <c r="D2030" s="68"/>
    </row>
    <row r="2031" spans="4:4">
      <c r="D2031" s="68"/>
    </row>
    <row r="2032" spans="4:4">
      <c r="D2032" s="68"/>
    </row>
    <row r="2033" spans="4:4">
      <c r="D2033" s="68"/>
    </row>
    <row r="2034" spans="4:4">
      <c r="D2034" s="68"/>
    </row>
    <row r="2035" spans="4:4">
      <c r="D2035" s="68"/>
    </row>
    <row r="2036" spans="4:4">
      <c r="D2036" s="68"/>
    </row>
    <row r="2037" spans="4:4">
      <c r="D2037" s="68"/>
    </row>
    <row r="2038" spans="4:4">
      <c r="D2038" s="68"/>
    </row>
    <row r="2039" spans="4:4">
      <c r="D2039" s="68"/>
    </row>
    <row r="2040" spans="4:4">
      <c r="D2040" s="68"/>
    </row>
    <row r="2041" spans="4:4">
      <c r="D2041" s="68"/>
    </row>
    <row r="2042" spans="4:4">
      <c r="D2042" s="68"/>
    </row>
    <row r="2043" spans="4:4">
      <c r="D2043" s="68"/>
    </row>
    <row r="2044" spans="4:4">
      <c r="D2044" s="68"/>
    </row>
    <row r="2045" spans="4:4">
      <c r="D2045" s="68"/>
    </row>
    <row r="2046" spans="4:4">
      <c r="D2046" s="68"/>
    </row>
    <row r="2047" spans="4:4">
      <c r="D2047" s="68"/>
    </row>
    <row r="2048" spans="4:4">
      <c r="D2048" s="68"/>
    </row>
    <row r="2049" spans="4:4">
      <c r="D2049" s="68"/>
    </row>
    <row r="2050" spans="4:4">
      <c r="D2050" s="68"/>
    </row>
    <row r="2051" spans="4:4">
      <c r="D2051" s="68"/>
    </row>
    <row r="2052" spans="4:4">
      <c r="D2052" s="68"/>
    </row>
    <row r="2053" spans="4:4">
      <c r="D2053" s="68"/>
    </row>
    <row r="2054" spans="4:4">
      <c r="D2054" s="68"/>
    </row>
    <row r="2055" spans="4:4">
      <c r="D2055" s="68"/>
    </row>
    <row r="2056" spans="4:4">
      <c r="D2056" s="68"/>
    </row>
    <row r="2057" spans="4:4">
      <c r="D2057" s="68"/>
    </row>
    <row r="2058" spans="4:4">
      <c r="D2058" s="68"/>
    </row>
    <row r="2059" spans="4:4">
      <c r="D2059" s="68"/>
    </row>
    <row r="2060" spans="4:4">
      <c r="D2060" s="68"/>
    </row>
    <row r="2061" spans="4:4">
      <c r="D2061" s="68"/>
    </row>
    <row r="2062" spans="4:4">
      <c r="D2062" s="68"/>
    </row>
    <row r="2063" spans="4:4">
      <c r="D2063" s="68"/>
    </row>
    <row r="2064" spans="4:4">
      <c r="D2064" s="68"/>
    </row>
    <row r="2065" spans="4:4">
      <c r="D2065" s="68"/>
    </row>
    <row r="2066" spans="4:4">
      <c r="D2066" s="68"/>
    </row>
    <row r="2067" spans="4:4">
      <c r="D2067" s="68"/>
    </row>
    <row r="2068" spans="4:4">
      <c r="D2068" s="68"/>
    </row>
    <row r="2069" spans="4:4">
      <c r="D2069" s="68"/>
    </row>
    <row r="2070" spans="4:4">
      <c r="D2070" s="68"/>
    </row>
    <row r="2071" spans="4:4">
      <c r="D2071" s="68"/>
    </row>
    <row r="2072" spans="4:4">
      <c r="D2072" s="68"/>
    </row>
    <row r="2073" spans="4:4">
      <c r="D2073" s="68"/>
    </row>
    <row r="2074" spans="4:4">
      <c r="D2074" s="68"/>
    </row>
    <row r="2075" spans="4:4">
      <c r="D2075" s="68"/>
    </row>
    <row r="2076" spans="4:4">
      <c r="D2076" s="68"/>
    </row>
    <row r="2077" spans="4:4">
      <c r="D2077" s="68"/>
    </row>
    <row r="2078" spans="4:4">
      <c r="D2078" s="68"/>
    </row>
    <row r="2079" spans="4:4">
      <c r="D2079" s="68"/>
    </row>
    <row r="2080" spans="4:4">
      <c r="D2080" s="68"/>
    </row>
    <row r="2081" spans="4:4">
      <c r="D2081" s="68"/>
    </row>
    <row r="2082" spans="4:4">
      <c r="D2082" s="68"/>
    </row>
    <row r="2083" spans="4:4">
      <c r="D2083" s="68"/>
    </row>
    <row r="2084" spans="4:4">
      <c r="D2084" s="68"/>
    </row>
    <row r="2085" spans="4:4">
      <c r="D2085" s="68"/>
    </row>
    <row r="2086" spans="4:4">
      <c r="D2086" s="68"/>
    </row>
    <row r="2087" spans="4:4">
      <c r="D2087" s="68"/>
    </row>
    <row r="2088" spans="4:4">
      <c r="D2088" s="68"/>
    </row>
    <row r="2089" spans="4:4">
      <c r="D2089" s="68"/>
    </row>
    <row r="2090" spans="4:4">
      <c r="D2090" s="68"/>
    </row>
    <row r="2091" spans="4:4">
      <c r="D2091" s="68"/>
    </row>
    <row r="2092" spans="4:4">
      <c r="D2092" s="68"/>
    </row>
    <row r="2093" spans="4:4">
      <c r="D2093" s="68"/>
    </row>
    <row r="2094" spans="4:4">
      <c r="D2094" s="68"/>
    </row>
    <row r="2095" spans="4:4">
      <c r="D2095" s="68"/>
    </row>
    <row r="2096" spans="4:4">
      <c r="D2096" s="68"/>
    </row>
    <row r="2097" spans="4:4">
      <c r="D2097" s="68"/>
    </row>
    <row r="2098" spans="4:4">
      <c r="D2098" s="68"/>
    </row>
    <row r="2099" spans="4:4">
      <c r="D2099" s="68"/>
    </row>
    <row r="2100" spans="4:4">
      <c r="D2100" s="68"/>
    </row>
    <row r="2101" spans="4:4">
      <c r="D2101" s="68"/>
    </row>
    <row r="2102" spans="4:4">
      <c r="D2102" s="68"/>
    </row>
    <row r="2103" spans="4:4">
      <c r="D2103" s="68"/>
    </row>
    <row r="2104" spans="4:4">
      <c r="D2104" s="68"/>
    </row>
    <row r="2105" spans="4:4">
      <c r="D2105" s="68"/>
    </row>
    <row r="2106" spans="4:4">
      <c r="D2106" s="68"/>
    </row>
    <row r="2107" spans="4:4">
      <c r="D2107" s="68"/>
    </row>
    <row r="2108" spans="4:4">
      <c r="D2108" s="68"/>
    </row>
    <row r="2109" spans="4:4">
      <c r="D2109" s="68"/>
    </row>
    <row r="2110" spans="4:4">
      <c r="D2110" s="68"/>
    </row>
    <row r="2111" spans="4:4">
      <c r="D2111" s="68"/>
    </row>
    <row r="2112" spans="4:4">
      <c r="D2112" s="68"/>
    </row>
    <row r="2113" spans="4:4">
      <c r="D2113" s="68"/>
    </row>
    <row r="2114" spans="4:4">
      <c r="D2114" s="68"/>
    </row>
    <row r="2115" spans="4:4">
      <c r="D2115" s="68"/>
    </row>
    <row r="2116" spans="4:4">
      <c r="D2116" s="68"/>
    </row>
    <row r="2117" spans="4:4">
      <c r="D2117" s="68"/>
    </row>
    <row r="2118" spans="4:4">
      <c r="D2118" s="68"/>
    </row>
    <row r="2119" spans="4:4">
      <c r="D2119" s="68"/>
    </row>
    <row r="2120" spans="4:4">
      <c r="D2120" s="68"/>
    </row>
    <row r="2121" spans="4:4">
      <c r="D2121" s="68"/>
    </row>
    <row r="2122" spans="4:4">
      <c r="D2122" s="68"/>
    </row>
    <row r="2123" spans="4:4">
      <c r="D2123" s="68"/>
    </row>
    <row r="2124" spans="4:4">
      <c r="D2124" s="68"/>
    </row>
    <row r="2125" spans="4:4">
      <c r="D2125" s="68"/>
    </row>
    <row r="2126" spans="4:4">
      <c r="D2126" s="68"/>
    </row>
    <row r="2127" spans="4:4">
      <c r="D2127" s="68"/>
    </row>
    <row r="2128" spans="4:4">
      <c r="D2128" s="68"/>
    </row>
    <row r="2129" spans="4:4">
      <c r="D2129" s="68"/>
    </row>
    <row r="2130" spans="4:4">
      <c r="D2130" s="68"/>
    </row>
    <row r="2131" spans="4:4">
      <c r="D2131" s="68"/>
    </row>
    <row r="2132" spans="4:4">
      <c r="D2132" s="68"/>
    </row>
    <row r="2133" spans="4:4">
      <c r="D2133" s="68"/>
    </row>
    <row r="2134" spans="4:4">
      <c r="D2134" s="68"/>
    </row>
    <row r="2135" spans="4:4">
      <c r="D2135" s="68"/>
    </row>
    <row r="2136" spans="4:4">
      <c r="D2136" s="68"/>
    </row>
    <row r="2137" spans="4:4">
      <c r="D2137" s="68"/>
    </row>
    <row r="2138" spans="4:4">
      <c r="D2138" s="68"/>
    </row>
    <row r="2139" spans="4:4">
      <c r="D2139" s="68"/>
    </row>
    <row r="2140" spans="4:4">
      <c r="D2140" s="68"/>
    </row>
    <row r="2141" spans="4:4">
      <c r="D2141" s="68"/>
    </row>
    <row r="2142" spans="4:4">
      <c r="D2142" s="68"/>
    </row>
    <row r="2143" spans="4:4">
      <c r="D2143" s="68"/>
    </row>
    <row r="2144" spans="4:4">
      <c r="D2144" s="68"/>
    </row>
    <row r="2145" spans="4:4">
      <c r="D2145" s="68"/>
    </row>
    <row r="2146" spans="4:4">
      <c r="D2146" s="68"/>
    </row>
    <row r="2147" spans="4:4">
      <c r="D2147" s="68"/>
    </row>
    <row r="2148" spans="4:4">
      <c r="D2148" s="68"/>
    </row>
    <row r="2149" spans="4:4">
      <c r="D2149" s="68"/>
    </row>
    <row r="2150" spans="4:4">
      <c r="D2150" s="68"/>
    </row>
    <row r="2151" spans="4:4">
      <c r="D2151" s="68"/>
    </row>
    <row r="2152" spans="4:4">
      <c r="D2152" s="68"/>
    </row>
    <row r="2153" spans="4:4">
      <c r="D2153" s="68"/>
    </row>
    <row r="2154" spans="4:4">
      <c r="D2154" s="68"/>
    </row>
    <row r="2155" spans="4:4">
      <c r="D2155" s="68"/>
    </row>
    <row r="2156" spans="4:4">
      <c r="D2156" s="68"/>
    </row>
    <row r="2157" spans="4:4">
      <c r="D2157" s="68"/>
    </row>
    <row r="2158" spans="4:4">
      <c r="D2158" s="68"/>
    </row>
    <row r="2159" spans="4:4">
      <c r="D2159" s="68"/>
    </row>
    <row r="2160" spans="4:4">
      <c r="D2160" s="68"/>
    </row>
    <row r="2161" spans="4:4">
      <c r="D2161" s="68"/>
    </row>
    <row r="2162" spans="4:4">
      <c r="D2162" s="68"/>
    </row>
    <row r="2163" spans="4:4">
      <c r="D2163" s="68"/>
    </row>
    <row r="2164" spans="4:4">
      <c r="D2164" s="68"/>
    </row>
    <row r="2165" spans="4:4">
      <c r="D2165" s="68"/>
    </row>
    <row r="2166" spans="4:4">
      <c r="D2166" s="68"/>
    </row>
    <row r="2167" spans="4:4">
      <c r="D2167" s="68"/>
    </row>
    <row r="2168" spans="4:4">
      <c r="D2168" s="68"/>
    </row>
    <row r="2169" spans="4:4">
      <c r="D2169" s="68"/>
    </row>
    <row r="2170" spans="4:4">
      <c r="D2170" s="68"/>
    </row>
    <row r="2171" spans="4:4">
      <c r="D2171" s="68"/>
    </row>
    <row r="2172" spans="4:4">
      <c r="D2172" s="68"/>
    </row>
    <row r="2173" spans="4:4">
      <c r="D2173" s="68"/>
    </row>
    <row r="2174" spans="4:4">
      <c r="D2174" s="68"/>
    </row>
    <row r="2175" spans="4:4">
      <c r="D2175" s="68"/>
    </row>
    <row r="2176" spans="4:4">
      <c r="D2176" s="68"/>
    </row>
    <row r="2177" spans="4:4">
      <c r="D2177" s="68"/>
    </row>
    <row r="2178" spans="4:4">
      <c r="D2178" s="68"/>
    </row>
    <row r="2179" spans="4:4">
      <c r="D2179" s="68"/>
    </row>
    <row r="2180" spans="4:4">
      <c r="D2180" s="68"/>
    </row>
    <row r="2181" spans="4:4">
      <c r="D2181" s="68"/>
    </row>
    <row r="2182" spans="4:4">
      <c r="D2182" s="68"/>
    </row>
    <row r="2183" spans="4:4">
      <c r="D2183" s="68"/>
    </row>
    <row r="2184" spans="4:4">
      <c r="D2184" s="68"/>
    </row>
    <row r="2185" spans="4:4">
      <c r="D2185" s="68"/>
    </row>
    <row r="2186" spans="4:4">
      <c r="D2186" s="68"/>
    </row>
    <row r="2187" spans="4:4">
      <c r="D2187" s="68"/>
    </row>
    <row r="2188" spans="4:4">
      <c r="D2188" s="68"/>
    </row>
    <row r="2189" spans="4:4">
      <c r="D2189" s="68"/>
    </row>
    <row r="2190" spans="4:4">
      <c r="D2190" s="68"/>
    </row>
    <row r="2191" spans="4:4">
      <c r="D2191" s="68"/>
    </row>
    <row r="2192" spans="4:4">
      <c r="D2192" s="68"/>
    </row>
    <row r="2193" spans="4:4">
      <c r="D2193" s="68"/>
    </row>
    <row r="2194" spans="4:4">
      <c r="D2194" s="68"/>
    </row>
    <row r="2195" spans="4:4">
      <c r="D2195" s="68"/>
    </row>
    <row r="2196" spans="4:4">
      <c r="D2196" s="68"/>
    </row>
    <row r="2197" spans="4:4">
      <c r="D2197" s="68"/>
    </row>
    <row r="2198" spans="4:4">
      <c r="D2198" s="68"/>
    </row>
    <row r="2199" spans="4:4">
      <c r="D2199" s="68"/>
    </row>
    <row r="2200" spans="4:4">
      <c r="D2200" s="68"/>
    </row>
    <row r="2201" spans="4:4">
      <c r="D2201" s="68"/>
    </row>
    <row r="2202" spans="4:4">
      <c r="D2202" s="68"/>
    </row>
    <row r="2203" spans="4:4">
      <c r="D2203" s="68"/>
    </row>
    <row r="2204" spans="4:4">
      <c r="D2204" s="68"/>
    </row>
    <row r="2205" spans="4:4">
      <c r="D2205" s="68"/>
    </row>
    <row r="2206" spans="4:4">
      <c r="D2206" s="68"/>
    </row>
    <row r="2207" spans="4:4">
      <c r="D2207" s="68"/>
    </row>
    <row r="2208" spans="4:4">
      <c r="D2208" s="68"/>
    </row>
    <row r="2209" spans="4:4">
      <c r="D2209" s="68"/>
    </row>
    <row r="2210" spans="4:4">
      <c r="D2210" s="68"/>
    </row>
    <row r="2211" spans="4:4">
      <c r="D2211" s="68"/>
    </row>
    <row r="2212" spans="4:4">
      <c r="D2212" s="68"/>
    </row>
    <row r="2213" spans="4:4">
      <c r="D2213" s="68"/>
    </row>
    <row r="2214" spans="4:4">
      <c r="D2214" s="68"/>
    </row>
    <row r="2215" spans="4:4">
      <c r="D2215" s="68"/>
    </row>
    <row r="2216" spans="4:4">
      <c r="D2216" s="68"/>
    </row>
    <row r="2217" spans="4:4">
      <c r="D2217" s="68"/>
    </row>
    <row r="2218" spans="4:4">
      <c r="D2218" s="68"/>
    </row>
    <row r="2219" spans="4:4">
      <c r="D2219" s="68"/>
    </row>
    <row r="2220" spans="4:4">
      <c r="D2220" s="68"/>
    </row>
    <row r="2221" spans="4:4">
      <c r="D2221" s="68"/>
    </row>
    <row r="2222" spans="4:4">
      <c r="D2222" s="68"/>
    </row>
    <row r="2223" spans="4:4">
      <c r="D2223" s="68"/>
    </row>
  </sheetData>
  <autoFilter ref="A14:AB133" xr:uid="{00000000-0009-0000-0000-000000000000}"/>
  <mergeCells count="33">
    <mergeCell ref="A6:C6"/>
    <mergeCell ref="A7:C7"/>
    <mergeCell ref="A8:C8"/>
    <mergeCell ref="D6:E6"/>
    <mergeCell ref="D8:E8"/>
    <mergeCell ref="D7:E7"/>
    <mergeCell ref="U12:U13"/>
    <mergeCell ref="V12:V13"/>
    <mergeCell ref="F12:F13"/>
    <mergeCell ref="N12:N13"/>
    <mergeCell ref="O12:O13"/>
    <mergeCell ref="R12:R13"/>
    <mergeCell ref="K12:K13"/>
    <mergeCell ref="L12:L13"/>
    <mergeCell ref="M12:M13"/>
    <mergeCell ref="Q12:Q13"/>
    <mergeCell ref="G12:G13"/>
    <mergeCell ref="A73:Y73"/>
    <mergeCell ref="A15:Y15"/>
    <mergeCell ref="Y12:Y13"/>
    <mergeCell ref="X12:X13"/>
    <mergeCell ref="H12:H13"/>
    <mergeCell ref="I12:I13"/>
    <mergeCell ref="J12:J13"/>
    <mergeCell ref="W12:W13"/>
    <mergeCell ref="T12:T13"/>
    <mergeCell ref="C12:C13"/>
    <mergeCell ref="S12:S13"/>
    <mergeCell ref="A12:A13"/>
    <mergeCell ref="B12:B13"/>
    <mergeCell ref="D12:D13"/>
    <mergeCell ref="E12:E13"/>
    <mergeCell ref="P12:P13"/>
  </mergeCells>
  <dataValidations xWindow="881" yWindow="632" count="3">
    <dataValidation allowBlank="1" showInputMessage="1" showErrorMessage="1" prompt="Наименование на государственном языке заполняется автоматически в соответствии с КТРУ" sqref="G79 G84:G87 E83:F83 E90 E126 E99:E100 E76:E77 E117:E121 G96" xr:uid="{00000000-0002-0000-0000-000000000000}"/>
    <dataValidation allowBlank="1" showInputMessage="1" showErrorMessage="1" prompt="Наименование на русском языке заполняется автоматически в соответствии с КТРУ" sqref="E84:F87 E83:G83 H83:H87 E96:F97 E112 H101:H102 E115 H96" xr:uid="{00000000-0002-0000-0000-000001000000}"/>
    <dataValidation allowBlank="1" showInputMessage="1" showErrorMessage="1" prompt="Введите дополнительную характеристику на русском языке" sqref="H98" xr:uid="{D8D6ABCD-DAE8-49CD-AA86-6DA411DE871F}"/>
  </dataValidations>
  <hyperlinks>
    <hyperlink ref="D104" r:id="rId1" display="https://enstru.kz/code_new.jsp?&amp;t=%D0%A3%D1%81%D0%BB%D1%83%D0%B3%D0%B8%20%D0%BF%D0%BE%20%D1%84%D0%BE%D1%82%D0%BE/%D0%B2%D0%B8%D0%B4%D0%B5%D0%BE%D1%81%D1%8A%D0%B5%D0%BC%D0%BA%D0%B5%20%D0%A3%D1%81%D0%BB%D1%83%D0%B3%D0%B8%20%D0%BF%D0%BE%20%D1%84%D0%BE%D1%82%D0%BE/%D0%B2%D0%B8%D0%B4%D0%B5%D0%BE%D1%81%D1%8A%D0%B5%D0%BC%D0%BA%D0%B5%20%D0%A3%D1%81%D0%BB%D1%83%D0%B3%D0%B8%20%D1%81%D0%B2%D1%8F%D0%B7%D0%B0%D0%BD%D0%BD%D1%8B%D0%B5%20%D1%81%20%D1%84%D0%BE%D1%82%D0%BE/%D0%B2%D0%B8%D0%B4%D0%B5%D0%BE%D1%81%D1%8A%D0%B5%D0%BC%D0%BA%D0%BE%D0%B9,%20%D0%B8%D0%B7%D0%B3%D0%BE%D1%82%D0%BE%D0%B2%D0%BB%D0%B5%D0%BD%D0%B8%D0%B5%D0%BC/%D0%BE%D0%B1%D1%80%D0%B0%D0%B1%D0%BE%D1%82%D0%BA%D0%BE%D0%B9%20%D1%84%D0%BE%D1%82%D0%BE%D0%BF%D1%80%D0%BE%D0%B4%D1%83%D0%BA%D1%86%D0%B8%D0%B8&amp;s=common&amp;p=10&amp;n=0&amp;S=742023%2E000&amp;N=%D0%A3%D1%81%D0%BB%D1%83%D0%B3%D0%B8%20%D0%BF%D0%BE%20%D1%84%D0%BE%D1%82%D0%BE/%D0%B2%D0%B8%D0%B4%D0%B5%D0%BE%D1%81%D1%8A%D0%B5%D0%BC%D0%BA%D0%B5&amp;fc=1&amp;fg=0&amp;new=742023.000.000000" xr:uid="{B116733D-35C5-479B-BB70-CC00BB4E0591}"/>
    <hyperlink ref="D32" r:id="rId2" display="https://enstru.kz/code_new.jsp?&amp;t=%D0%9F%D1%80%D0%BE%D0%B3%D1%80%D0%B0%D0%BC%D0%BC%D0%BD%D0%BE%D0%B5%20%D0%BE%D0%B1%D0%B5%D1%81%D0%BF%D0%B5%D1%87%D0%B5%D0%BD%D0%B8%D0%B5%20%D0%BE%D1%80%D0%B8%D0%B3%D0%B8%D0%BD%D0%B0%D0%BB%20%D0%BF%D1%80%D0%BE%D0%B3%D1%80%D0%B0%D0%BC%D0%BC%D0%BD%D0%BE%D0%B3%D0%BE%20%D0%BE%D0%B1%D0%B5%D1%81%D0%BF%D0%B5%D1%87%D0%B5%D0%BD%D0%B8%D1%8F%20(%D0%BA%D1%80%D0%BE%D0%BC%D0%B5%20%D1%83%D1%81%D0%BB%D1%83%D0%B3%20%D0%BF%D0%BE%20%D1%80%D0%B0%D0%B7%D1%80%D0%B0%D0%B1%D0%BE%D1%82%D0%BA%D0%B5%20%D0%BF%D1%80%D0%BE%D0%B3%D1%80%D0%B0%D0%BC%D0%BC%D0%BD%D1%8B%D1%85%20%D0%BE%D0%B1%D0%B5%D1%81%D0%BF%D0%B5%D1%87%D0%B5%D0%BD%D0%B8%D0%B8%20%D0%BF%D0%BE%20%D0%B7%D0%B0%D0%BA%D0%B0%D0%B7%D1%83)&amp;s=common&amp;st=goods&amp;p=10&amp;n=0&amp;S=620129%2E000&amp;N=%D0%9F%D1%80%D0%BE%D0%B3%D1%80%D0%B0%D0%BC%D0%BC%D0%BD%D0%BE%D0%B5%20%D0%BE%D0%B1%D0%B5%D1%81%D0%BF%D0%B5%D1%87%D0%B5%D0%BD%D0%B8%D0%B5&amp;fk=on&amp;fc=1&amp;fg=1&amp;new=620129.000.000000" xr:uid="{6A386523-AD0A-4C03-A893-D03B232773B7}"/>
    <hyperlink ref="D33" r:id="rId3" display="https://enstru.kz/code_new.jsp?&amp;t=%D0%9F%D1%80%D0%BE%D0%B3%D1%80%D0%B0%D0%BC%D0%BC%D0%BD%D0%BE%D0%B5%20%D0%BE%D0%B1%D0%B5%D1%81%D0%BF%D0%B5%D1%87%D0%B5%D0%BD%D0%B8%D0%B5%20%D0%BE%D1%80%D0%B8%D0%B3%D0%B8%D0%BD%D0%B0%D0%BB%20%D0%BF%D1%80%D0%BE%D0%B3%D1%80%D0%B0%D0%BC%D0%BC%D0%BD%D0%BE%D0%B3%D0%BE%20%D0%BE%D0%B1%D0%B5%D1%81%D0%BF%D0%B5%D1%87%D0%B5%D0%BD%D0%B8%D1%8F%20(%D0%BA%D1%80%D0%BE%D0%BC%D0%B5%20%D1%83%D1%81%D0%BB%D1%83%D0%B3%20%D0%BF%D0%BE%20%D1%80%D0%B0%D0%B7%D1%80%D0%B0%D0%B1%D0%BE%D1%82%D0%BA%D0%B5%20%D0%BF%D1%80%D0%BE%D0%B3%D1%80%D0%B0%D0%BC%D0%BC%D0%BD%D1%8B%D1%85%20%D0%BE%D0%B1%D0%B5%D1%81%D0%BF%D0%B5%D1%87%D0%B5%D0%BD%D0%B8%D0%B8%20%D0%BF%D0%BE%20%D0%B7%D0%B0%D0%BA%D0%B0%D0%B7%D1%83)&amp;s=common&amp;st=goods&amp;p=10&amp;n=0&amp;S=620129%2E000&amp;N=%D0%9F%D1%80%D0%BE%D0%B3%D1%80%D0%B0%D0%BC%D0%BC%D0%BD%D0%BE%D0%B5%20%D0%BE%D0%B1%D0%B5%D1%81%D0%BF%D0%B5%D1%87%D0%B5%D0%BD%D0%B8%D0%B5&amp;fk=on&amp;fc=1&amp;fg=1&amp;new=620129.000.000000" xr:uid="{6F026C92-8C1D-42E1-92A1-2D623409CBB4}"/>
    <hyperlink ref="D34" r:id="rId4" display="https://enstru.kz/code_new.jsp?&amp;t=%D0%9F%D1%80%D0%BE%D0%B3%D1%80%D0%B0%D0%BC%D0%BC%D0%BD%D0%BE%D0%B5%20%D0%BE%D0%B1%D0%B5%D1%81%D0%BF%D0%B5%D1%87%D0%B5%D0%BD%D0%B8%D0%B5%20%D0%BE%D1%80%D0%B8%D0%B3%D0%B8%D0%BD%D0%B0%D0%BB%20%D0%BF%D1%80%D0%BE%D0%B3%D1%80%D0%B0%D0%BC%D0%BC%D0%BD%D0%BE%D0%B3%D0%BE%20%D0%BE%D0%B1%D0%B5%D1%81%D0%BF%D0%B5%D1%87%D0%B5%D0%BD%D0%B8%D1%8F%20(%D0%BA%D1%80%D0%BE%D0%BC%D0%B5%20%D1%83%D1%81%D0%BB%D1%83%D0%B3%20%D0%BF%D0%BE%20%D1%80%D0%B0%D0%B7%D1%80%D0%B0%D0%B1%D0%BE%D1%82%D0%BA%D0%B5%20%D0%BF%D1%80%D0%BE%D0%B3%D1%80%D0%B0%D0%BC%D0%BC%D0%BD%D1%8B%D1%85%20%D0%BE%D0%B1%D0%B5%D1%81%D0%BF%D0%B5%D1%87%D0%B5%D0%BD%D0%B8%D0%B8%20%D0%BF%D0%BE%20%D0%B7%D0%B0%D0%BA%D0%B0%D0%B7%D1%83)&amp;s=common&amp;st=goods&amp;p=10&amp;n=0&amp;S=620129%2E000&amp;N=%D0%9F%D1%80%D0%BE%D0%B3%D1%80%D0%B0%D0%BC%D0%BC%D0%BD%D0%BE%D0%B5%20%D0%BE%D0%B1%D0%B5%D1%81%D0%BF%D0%B5%D1%87%D0%B5%D0%BD%D0%B8%D0%B5&amp;fk=on&amp;fc=1&amp;fg=1&amp;new=620129.000.000000" xr:uid="{AD95D33D-BF1D-49B6-B0BB-05DB9A0854BF}"/>
  </hyperlinks>
  <pageMargins left="0.39370078740157483" right="0.19685039370078741" top="0.19685039370078741" bottom="0.19685039370078741" header="0.31496062992125984" footer="0.31496062992125984"/>
  <pageSetup paperSize="9" scale="18" fitToHeight="0" orientation="landscape" r:id="rId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6DBDE9D803CB3F46AFCB4A58A18DF1EB" ma:contentTypeVersion="10" ma:contentTypeDescription="Создание документа." ma:contentTypeScope="" ma:versionID="a3a29d27c6a7cc9ca588b2527be95f7e">
  <xsd:schema xmlns:xsd="http://www.w3.org/2001/XMLSchema" xmlns:xs="http://www.w3.org/2001/XMLSchema" xmlns:p="http://schemas.microsoft.com/office/2006/metadata/properties" xmlns:ns3="885d5abd-11d3-4d6e-9b8a-5b7fe805fdd8" targetNamespace="http://schemas.microsoft.com/office/2006/metadata/properties" ma:root="true" ma:fieldsID="2819757b7804a9cef12109af615e250a" ns3:_="">
    <xsd:import namespace="885d5abd-11d3-4d6e-9b8a-5b7fe805fdd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5d5abd-11d3-4d6e-9b8a-5b7fe805fdd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7FE6E0E-1AED-45D3-B96C-119607C8E06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CD507E8-C368-404A-A715-9BB0D46ED45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5d5abd-11d3-4d6e-9b8a-5b7fe805fdd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C0C8868-B83E-466C-AE57-3C767C8AEFFC}">
  <ds:schemaRefs>
    <ds:schemaRef ds:uri="http://schemas.microsoft.com/office/2006/documentManagement/types"/>
    <ds:schemaRef ds:uri="http://purl.org/dc/dcmitype/"/>
    <ds:schemaRef ds:uri="http://www.w3.org/XML/1998/namespace"/>
    <ds:schemaRef ds:uri="http://purl.org/dc/terms/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885d5abd-11d3-4d6e-9b8a-5b7fe805fdd8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Manager/>
  <Company>Hewlett-Packard Company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Mukhit</dc:creator>
  <cp:keywords/>
  <dc:description/>
  <cp:lastModifiedBy>User</cp:lastModifiedBy>
  <cp:revision/>
  <dcterms:created xsi:type="dcterms:W3CDTF">2014-12-18T09:44:40Z</dcterms:created>
  <dcterms:modified xsi:type="dcterms:W3CDTF">2021-04-02T03:47:22Z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0x0101006DBDE9D803CB3F46AFCB4A58A18DF1EB</vt:lpwstr>
  </property>
</Properties>
</file>